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alma\Desktop\"/>
    </mc:Choice>
  </mc:AlternateContent>
  <bookViews>
    <workbookView xWindow="0" yWindow="0" windowWidth="15360" windowHeight="7545"/>
  </bookViews>
  <sheets>
    <sheet name="Guanacaste-Flota Pequeña" sheetId="7" r:id="rId1"/>
    <sheet name="Golfo de Nicoya-Flota Pequeña" sheetId="8" r:id="rId2"/>
    <sheet name="Quepos-Flota Pequeña" sheetId="9" r:id="rId3"/>
    <sheet name="Golfito-Flota Pequeña" sheetId="10" r:id="rId4"/>
    <sheet name="Limon-Flota Pequeña" sheetId="11" r:id="rId5"/>
    <sheet name="Guanacaste-Flota Mediana" sheetId="12" r:id="rId6"/>
    <sheet name="Golfo de Nicoya-Flota Mediana" sheetId="13" r:id="rId7"/>
    <sheet name="Quepos-Flota Mediana" sheetId="14" r:id="rId8"/>
    <sheet name="Golfito-Flota Mediana" sheetId="15" r:id="rId9"/>
    <sheet name="Limon-Flota Mediana" sheetId="16" r:id="rId10"/>
    <sheet name="Golfo Nicoya-Fta Semi Industria" sheetId="17" r:id="rId11"/>
    <sheet name="Precio Promedio Pagado" sheetId="18" r:id="rId12"/>
    <sheet name="P.P.P-Semi Industrial" sheetId="27" r:id="rId13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27" l="1"/>
  <c r="N51" i="27"/>
  <c r="N44" i="27"/>
  <c r="N38" i="27"/>
  <c r="N37" i="27"/>
  <c r="N35" i="27"/>
  <c r="N34" i="27"/>
  <c r="N33" i="27"/>
  <c r="N32" i="27"/>
  <c r="N26" i="27"/>
  <c r="N22" i="27"/>
  <c r="N10" i="27"/>
  <c r="N9" i="27"/>
  <c r="N8" i="27"/>
  <c r="N7" i="27"/>
  <c r="N6" i="2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M49" i="17"/>
  <c r="I49" i="17"/>
  <c r="E49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N40" i="17"/>
  <c r="N49" i="17" s="1"/>
  <c r="M40" i="17"/>
  <c r="L40" i="17"/>
  <c r="L49" i="17" s="1"/>
  <c r="K40" i="17"/>
  <c r="K49" i="17" s="1"/>
  <c r="J40" i="17"/>
  <c r="J49" i="17" s="1"/>
  <c r="I40" i="17"/>
  <c r="H40" i="17"/>
  <c r="H49" i="17" s="1"/>
  <c r="G40" i="17"/>
  <c r="G49" i="17" s="1"/>
  <c r="F40" i="17"/>
  <c r="F49" i="17" s="1"/>
  <c r="E40" i="17"/>
  <c r="D40" i="17"/>
  <c r="D49" i="17" s="1"/>
  <c r="C40" i="17"/>
  <c r="C49" i="17" s="1"/>
  <c r="B40" i="17"/>
  <c r="B49" i="17" s="1"/>
  <c r="M31" i="17"/>
  <c r="M56" i="17" s="1"/>
  <c r="I31" i="17"/>
  <c r="I56" i="17" s="1"/>
  <c r="E31" i="17"/>
  <c r="E56" i="17" s="1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N21" i="17"/>
  <c r="N31" i="17" s="1"/>
  <c r="M21" i="17"/>
  <c r="L21" i="17"/>
  <c r="L31" i="17" s="1"/>
  <c r="L56" i="17" s="1"/>
  <c r="K21" i="17"/>
  <c r="K31" i="17" s="1"/>
  <c r="K56" i="17" s="1"/>
  <c r="J21" i="17"/>
  <c r="J31" i="17" s="1"/>
  <c r="J56" i="17" s="1"/>
  <c r="I21" i="17"/>
  <c r="H21" i="17"/>
  <c r="H31" i="17" s="1"/>
  <c r="H56" i="17" s="1"/>
  <c r="G21" i="17"/>
  <c r="G31" i="17" s="1"/>
  <c r="G56" i="17" s="1"/>
  <c r="F21" i="17"/>
  <c r="F31" i="17" s="1"/>
  <c r="F56" i="17" s="1"/>
  <c r="E21" i="17"/>
  <c r="D21" i="17"/>
  <c r="D31" i="17" s="1"/>
  <c r="D56" i="17" s="1"/>
  <c r="C21" i="17"/>
  <c r="C31" i="17" s="1"/>
  <c r="C56" i="17" s="1"/>
  <c r="B21" i="17"/>
  <c r="B31" i="17" s="1"/>
  <c r="B56" i="17" s="1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M32" i="16"/>
  <c r="M57" i="16" s="1"/>
  <c r="I32" i="16"/>
  <c r="I57" i="16" s="1"/>
  <c r="E32" i="16"/>
  <c r="E57" i="16" s="1"/>
  <c r="N31" i="16"/>
  <c r="N32" i="16" s="1"/>
  <c r="N57" i="16" s="1"/>
  <c r="M31" i="16"/>
  <c r="L31" i="16"/>
  <c r="K31" i="16"/>
  <c r="J31" i="16"/>
  <c r="J32" i="16" s="1"/>
  <c r="J57" i="16" s="1"/>
  <c r="I31" i="16"/>
  <c r="H31" i="16"/>
  <c r="G31" i="16"/>
  <c r="F31" i="16"/>
  <c r="F32" i="16" s="1"/>
  <c r="F57" i="16" s="1"/>
  <c r="E31" i="16"/>
  <c r="D31" i="16"/>
  <c r="C31" i="16"/>
  <c r="B31" i="16"/>
  <c r="B32" i="16" s="1"/>
  <c r="B57" i="16" s="1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N22" i="16"/>
  <c r="M22" i="16"/>
  <c r="L22" i="16"/>
  <c r="L32" i="16" s="1"/>
  <c r="L57" i="16" s="1"/>
  <c r="K22" i="16"/>
  <c r="K32" i="16" s="1"/>
  <c r="K57" i="16" s="1"/>
  <c r="J22" i="16"/>
  <c r="I22" i="16"/>
  <c r="H22" i="16"/>
  <c r="H32" i="16" s="1"/>
  <c r="H57" i="16" s="1"/>
  <c r="G22" i="16"/>
  <c r="G32" i="16" s="1"/>
  <c r="G57" i="16" s="1"/>
  <c r="F22" i="16"/>
  <c r="E22" i="16"/>
  <c r="D22" i="16"/>
  <c r="D32" i="16" s="1"/>
  <c r="D57" i="16" s="1"/>
  <c r="C22" i="16"/>
  <c r="C32" i="16" s="1"/>
  <c r="C57" i="16" s="1"/>
  <c r="B22" i="16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M32" i="15"/>
  <c r="M57" i="15" s="1"/>
  <c r="I32" i="15"/>
  <c r="I57" i="15" s="1"/>
  <c r="E32" i="15"/>
  <c r="E57" i="15" s="1"/>
  <c r="N31" i="15"/>
  <c r="N32" i="15" s="1"/>
  <c r="N57" i="15" s="1"/>
  <c r="M31" i="15"/>
  <c r="L31" i="15"/>
  <c r="K31" i="15"/>
  <c r="J31" i="15"/>
  <c r="J32" i="15" s="1"/>
  <c r="J57" i="15" s="1"/>
  <c r="I31" i="15"/>
  <c r="H31" i="15"/>
  <c r="G31" i="15"/>
  <c r="F31" i="15"/>
  <c r="F32" i="15" s="1"/>
  <c r="F57" i="15" s="1"/>
  <c r="E31" i="15"/>
  <c r="D31" i="15"/>
  <c r="C31" i="15"/>
  <c r="B31" i="15"/>
  <c r="B32" i="15" s="1"/>
  <c r="B57" i="15" s="1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N22" i="15"/>
  <c r="M22" i="15"/>
  <c r="L22" i="15"/>
  <c r="L32" i="15" s="1"/>
  <c r="L57" i="15" s="1"/>
  <c r="K22" i="15"/>
  <c r="K32" i="15" s="1"/>
  <c r="K57" i="15" s="1"/>
  <c r="J22" i="15"/>
  <c r="I22" i="15"/>
  <c r="H22" i="15"/>
  <c r="H32" i="15" s="1"/>
  <c r="H57" i="15" s="1"/>
  <c r="G22" i="15"/>
  <c r="G32" i="15" s="1"/>
  <c r="G57" i="15" s="1"/>
  <c r="F22" i="15"/>
  <c r="E22" i="15"/>
  <c r="D22" i="15"/>
  <c r="D32" i="15" s="1"/>
  <c r="D57" i="15" s="1"/>
  <c r="C22" i="15"/>
  <c r="C32" i="15" s="1"/>
  <c r="C57" i="15" s="1"/>
  <c r="B22" i="15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M32" i="14"/>
  <c r="M57" i="14" s="1"/>
  <c r="I32" i="14"/>
  <c r="I57" i="14" s="1"/>
  <c r="E32" i="14"/>
  <c r="E57" i="14" s="1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N26" i="14"/>
  <c r="M26" i="14"/>
  <c r="L26" i="14"/>
  <c r="K26" i="14"/>
  <c r="K32" i="14" s="1"/>
  <c r="K57" i="14" s="1"/>
  <c r="J26" i="14"/>
  <c r="I26" i="14"/>
  <c r="H26" i="14"/>
  <c r="G26" i="14"/>
  <c r="G32" i="14" s="1"/>
  <c r="G57" i="14" s="1"/>
  <c r="F26" i="14"/>
  <c r="E26" i="14"/>
  <c r="D26" i="14"/>
  <c r="C26" i="14"/>
  <c r="C32" i="14" s="1"/>
  <c r="C57" i="14" s="1"/>
  <c r="B26" i="14"/>
  <c r="N22" i="14"/>
  <c r="N32" i="14" s="1"/>
  <c r="N57" i="14" s="1"/>
  <c r="M22" i="14"/>
  <c r="L22" i="14"/>
  <c r="L32" i="14" s="1"/>
  <c r="L57" i="14" s="1"/>
  <c r="K22" i="14"/>
  <c r="J22" i="14"/>
  <c r="J32" i="14" s="1"/>
  <c r="J57" i="14" s="1"/>
  <c r="I22" i="14"/>
  <c r="H22" i="14"/>
  <c r="H32" i="14" s="1"/>
  <c r="H57" i="14" s="1"/>
  <c r="G22" i="14"/>
  <c r="F22" i="14"/>
  <c r="F32" i="14" s="1"/>
  <c r="F57" i="14" s="1"/>
  <c r="E22" i="14"/>
  <c r="D22" i="14"/>
  <c r="D32" i="14" s="1"/>
  <c r="D57" i="14" s="1"/>
  <c r="C22" i="14"/>
  <c r="B22" i="14"/>
  <c r="B32" i="14" s="1"/>
  <c r="B57" i="14" s="1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M50" i="13"/>
  <c r="I50" i="13"/>
  <c r="E50" i="13"/>
  <c r="N49" i="13"/>
  <c r="N50" i="13" s="1"/>
  <c r="M49" i="13"/>
  <c r="L49" i="13"/>
  <c r="K49" i="13"/>
  <c r="J49" i="13"/>
  <c r="I49" i="13"/>
  <c r="H49" i="13"/>
  <c r="G49" i="13"/>
  <c r="F49" i="13"/>
  <c r="E49" i="13"/>
  <c r="D49" i="13"/>
  <c r="C49" i="13"/>
  <c r="B49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M41" i="13"/>
  <c r="L41" i="13"/>
  <c r="L50" i="13" s="1"/>
  <c r="K41" i="13"/>
  <c r="K50" i="13" s="1"/>
  <c r="J41" i="13"/>
  <c r="J50" i="13" s="1"/>
  <c r="I41" i="13"/>
  <c r="H41" i="13"/>
  <c r="H50" i="13" s="1"/>
  <c r="G41" i="13"/>
  <c r="G50" i="13" s="1"/>
  <c r="F41" i="13"/>
  <c r="F50" i="13" s="1"/>
  <c r="E41" i="13"/>
  <c r="D41" i="13"/>
  <c r="D50" i="13" s="1"/>
  <c r="C41" i="13"/>
  <c r="C50" i="13" s="1"/>
  <c r="B41" i="13"/>
  <c r="B50" i="13" s="1"/>
  <c r="K32" i="13"/>
  <c r="G32" i="13"/>
  <c r="C32" i="13"/>
  <c r="C57" i="13" s="1"/>
  <c r="N31" i="13"/>
  <c r="M31" i="13"/>
  <c r="L31" i="13"/>
  <c r="L32" i="13" s="1"/>
  <c r="L57" i="13" s="1"/>
  <c r="K31" i="13"/>
  <c r="J31" i="13"/>
  <c r="I31" i="13"/>
  <c r="H31" i="13"/>
  <c r="H32" i="13" s="1"/>
  <c r="H57" i="13" s="1"/>
  <c r="G31" i="13"/>
  <c r="F31" i="13"/>
  <c r="E31" i="13"/>
  <c r="D31" i="13"/>
  <c r="D32" i="13" s="1"/>
  <c r="D57" i="13" s="1"/>
  <c r="C31" i="13"/>
  <c r="B31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N22" i="13"/>
  <c r="N32" i="13" s="1"/>
  <c r="N57" i="13" s="1"/>
  <c r="M22" i="13"/>
  <c r="M32" i="13" s="1"/>
  <c r="M57" i="13" s="1"/>
  <c r="L22" i="13"/>
  <c r="K22" i="13"/>
  <c r="J22" i="13"/>
  <c r="J32" i="13" s="1"/>
  <c r="J57" i="13" s="1"/>
  <c r="I22" i="13"/>
  <c r="I32" i="13" s="1"/>
  <c r="I57" i="13" s="1"/>
  <c r="H22" i="13"/>
  <c r="G22" i="13"/>
  <c r="F22" i="13"/>
  <c r="F32" i="13" s="1"/>
  <c r="F57" i="13" s="1"/>
  <c r="E22" i="13"/>
  <c r="E32" i="13" s="1"/>
  <c r="E57" i="13" s="1"/>
  <c r="D22" i="13"/>
  <c r="C22" i="13"/>
  <c r="B22" i="13"/>
  <c r="B32" i="13" s="1"/>
  <c r="B57" i="13" s="1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M32" i="12"/>
  <c r="M57" i="12" s="1"/>
  <c r="I32" i="12"/>
  <c r="I57" i="12" s="1"/>
  <c r="E32" i="12"/>
  <c r="E57" i="12" s="1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N22" i="12"/>
  <c r="N32" i="12" s="1"/>
  <c r="N57" i="12" s="1"/>
  <c r="M22" i="12"/>
  <c r="L22" i="12"/>
  <c r="L32" i="12" s="1"/>
  <c r="L57" i="12" s="1"/>
  <c r="K22" i="12"/>
  <c r="K32" i="12" s="1"/>
  <c r="K57" i="12" s="1"/>
  <c r="J22" i="12"/>
  <c r="J32" i="12" s="1"/>
  <c r="J57" i="12" s="1"/>
  <c r="I22" i="12"/>
  <c r="H22" i="12"/>
  <c r="H32" i="12" s="1"/>
  <c r="H57" i="12" s="1"/>
  <c r="G22" i="12"/>
  <c r="G32" i="12" s="1"/>
  <c r="G57" i="12" s="1"/>
  <c r="F22" i="12"/>
  <c r="F32" i="12" s="1"/>
  <c r="F57" i="12" s="1"/>
  <c r="E22" i="12"/>
  <c r="D22" i="12"/>
  <c r="D32" i="12" s="1"/>
  <c r="D57" i="12" s="1"/>
  <c r="C22" i="12"/>
  <c r="C32" i="12" s="1"/>
  <c r="C57" i="12" s="1"/>
  <c r="B22" i="12"/>
  <c r="B32" i="12" s="1"/>
  <c r="B57" i="12" s="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M50" i="11"/>
  <c r="I50" i="11"/>
  <c r="E50" i="11"/>
  <c r="N49" i="11"/>
  <c r="N50" i="11" s="1"/>
  <c r="M49" i="11"/>
  <c r="L49" i="11"/>
  <c r="K49" i="11"/>
  <c r="J49" i="11"/>
  <c r="J50" i="11" s="1"/>
  <c r="I49" i="11"/>
  <c r="H49" i="11"/>
  <c r="G49" i="11"/>
  <c r="F49" i="11"/>
  <c r="F50" i="11" s="1"/>
  <c r="E49" i="11"/>
  <c r="D49" i="11"/>
  <c r="C49" i="11"/>
  <c r="B49" i="11"/>
  <c r="B50" i="11" s="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N41" i="11"/>
  <c r="M41" i="11"/>
  <c r="L41" i="11"/>
  <c r="L50" i="11" s="1"/>
  <c r="K41" i="11"/>
  <c r="K50" i="11" s="1"/>
  <c r="J41" i="11"/>
  <c r="I41" i="11"/>
  <c r="H41" i="11"/>
  <c r="H50" i="11" s="1"/>
  <c r="G41" i="11"/>
  <c r="G50" i="11" s="1"/>
  <c r="F41" i="11"/>
  <c r="E41" i="11"/>
  <c r="D41" i="11"/>
  <c r="D50" i="11" s="1"/>
  <c r="C41" i="11"/>
  <c r="C50" i="11" s="1"/>
  <c r="B41" i="11"/>
  <c r="M32" i="11"/>
  <c r="M57" i="11" s="1"/>
  <c r="I32" i="11"/>
  <c r="I57" i="11" s="1"/>
  <c r="E32" i="11"/>
  <c r="E57" i="11" s="1"/>
  <c r="N31" i="11"/>
  <c r="N32" i="11" s="1"/>
  <c r="M31" i="11"/>
  <c r="L31" i="11"/>
  <c r="K31" i="11"/>
  <c r="J31" i="11"/>
  <c r="J32" i="11" s="1"/>
  <c r="I31" i="11"/>
  <c r="H31" i="11"/>
  <c r="G31" i="11"/>
  <c r="F31" i="11"/>
  <c r="F32" i="11" s="1"/>
  <c r="E31" i="11"/>
  <c r="D31" i="11"/>
  <c r="C31" i="11"/>
  <c r="B31" i="11"/>
  <c r="B32" i="11" s="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N22" i="11"/>
  <c r="M22" i="11"/>
  <c r="L22" i="11"/>
  <c r="L32" i="11" s="1"/>
  <c r="K22" i="11"/>
  <c r="K32" i="11" s="1"/>
  <c r="J22" i="11"/>
  <c r="I22" i="11"/>
  <c r="H22" i="11"/>
  <c r="H32" i="11" s="1"/>
  <c r="G22" i="11"/>
  <c r="G32" i="11" s="1"/>
  <c r="F22" i="11"/>
  <c r="E22" i="11"/>
  <c r="D22" i="11"/>
  <c r="D32" i="11" s="1"/>
  <c r="C22" i="11"/>
  <c r="C32" i="11" s="1"/>
  <c r="B22" i="11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N22" i="10"/>
  <c r="M22" i="10"/>
  <c r="L22" i="10"/>
  <c r="K22" i="10"/>
  <c r="K32" i="10" s="1"/>
  <c r="J22" i="10"/>
  <c r="I22" i="10"/>
  <c r="H22" i="10"/>
  <c r="G22" i="10"/>
  <c r="G32" i="10" s="1"/>
  <c r="F22" i="10"/>
  <c r="E22" i="10"/>
  <c r="D22" i="10"/>
  <c r="C22" i="10"/>
  <c r="C32" i="10" s="1"/>
  <c r="B22" i="10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M50" i="9"/>
  <c r="N49" i="9"/>
  <c r="M49" i="9"/>
  <c r="L49" i="9"/>
  <c r="K49" i="9"/>
  <c r="J49" i="9"/>
  <c r="I49" i="9"/>
  <c r="I50" i="9" s="1"/>
  <c r="H49" i="9"/>
  <c r="G49" i="9"/>
  <c r="F49" i="9"/>
  <c r="E49" i="9"/>
  <c r="E50" i="9" s="1"/>
  <c r="D49" i="9"/>
  <c r="C49" i="9"/>
  <c r="B49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N41" i="9"/>
  <c r="N50" i="9" s="1"/>
  <c r="M41" i="9"/>
  <c r="L41" i="9"/>
  <c r="L50" i="9" s="1"/>
  <c r="K41" i="9"/>
  <c r="K50" i="9" s="1"/>
  <c r="J41" i="9"/>
  <c r="J50" i="9" s="1"/>
  <c r="I41" i="9"/>
  <c r="H41" i="9"/>
  <c r="H50" i="9" s="1"/>
  <c r="G41" i="9"/>
  <c r="G50" i="9" s="1"/>
  <c r="F41" i="9"/>
  <c r="F50" i="9" s="1"/>
  <c r="E41" i="9"/>
  <c r="D41" i="9"/>
  <c r="D50" i="9" s="1"/>
  <c r="C41" i="9"/>
  <c r="C50" i="9" s="1"/>
  <c r="B41" i="9"/>
  <c r="B50" i="9" s="1"/>
  <c r="L32" i="9"/>
  <c r="H32" i="9"/>
  <c r="H57" i="9" s="1"/>
  <c r="D32" i="9"/>
  <c r="D57" i="9" s="1"/>
  <c r="N31" i="9"/>
  <c r="M31" i="9"/>
  <c r="M32" i="9" s="1"/>
  <c r="M57" i="9" s="1"/>
  <c r="L31" i="9"/>
  <c r="K31" i="9"/>
  <c r="J31" i="9"/>
  <c r="I31" i="9"/>
  <c r="I32" i="9" s="1"/>
  <c r="H31" i="9"/>
  <c r="G31" i="9"/>
  <c r="F31" i="9"/>
  <c r="E31" i="9"/>
  <c r="E32" i="9" s="1"/>
  <c r="D31" i="9"/>
  <c r="C31" i="9"/>
  <c r="B31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N22" i="9"/>
  <c r="N32" i="9" s="1"/>
  <c r="M22" i="9"/>
  <c r="L22" i="9"/>
  <c r="K22" i="9"/>
  <c r="K32" i="9" s="1"/>
  <c r="J22" i="9"/>
  <c r="J32" i="9" s="1"/>
  <c r="I22" i="9"/>
  <c r="H22" i="9"/>
  <c r="G22" i="9"/>
  <c r="G32" i="9" s="1"/>
  <c r="F22" i="9"/>
  <c r="F32" i="9" s="1"/>
  <c r="E22" i="9"/>
  <c r="D22" i="9"/>
  <c r="C22" i="9"/>
  <c r="C32" i="9" s="1"/>
  <c r="B22" i="9"/>
  <c r="B32" i="9" s="1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M50" i="8"/>
  <c r="I50" i="8"/>
  <c r="E50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N41" i="8"/>
  <c r="N50" i="8" s="1"/>
  <c r="M41" i="8"/>
  <c r="L41" i="8"/>
  <c r="L50" i="8" s="1"/>
  <c r="K41" i="8"/>
  <c r="K50" i="8" s="1"/>
  <c r="J41" i="8"/>
  <c r="J50" i="8" s="1"/>
  <c r="I41" i="8"/>
  <c r="H41" i="8"/>
  <c r="H50" i="8" s="1"/>
  <c r="G41" i="8"/>
  <c r="G50" i="8" s="1"/>
  <c r="F41" i="8"/>
  <c r="F50" i="8" s="1"/>
  <c r="E41" i="8"/>
  <c r="D41" i="8"/>
  <c r="D50" i="8" s="1"/>
  <c r="C41" i="8"/>
  <c r="C50" i="8" s="1"/>
  <c r="B41" i="8"/>
  <c r="B50" i="8" s="1"/>
  <c r="M32" i="8"/>
  <c r="M57" i="8" s="1"/>
  <c r="I32" i="8"/>
  <c r="I57" i="8" s="1"/>
  <c r="E32" i="8"/>
  <c r="E57" i="8" s="1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N22" i="8"/>
  <c r="N32" i="8" s="1"/>
  <c r="M22" i="8"/>
  <c r="L22" i="8"/>
  <c r="L32" i="8" s="1"/>
  <c r="L57" i="8" s="1"/>
  <c r="K22" i="8"/>
  <c r="K32" i="8" s="1"/>
  <c r="K57" i="8" s="1"/>
  <c r="J22" i="8"/>
  <c r="J32" i="8" s="1"/>
  <c r="I22" i="8"/>
  <c r="H22" i="8"/>
  <c r="H32" i="8" s="1"/>
  <c r="H57" i="8" s="1"/>
  <c r="G22" i="8"/>
  <c r="G32" i="8" s="1"/>
  <c r="G57" i="8" s="1"/>
  <c r="F22" i="8"/>
  <c r="F32" i="8" s="1"/>
  <c r="E22" i="8"/>
  <c r="D22" i="8"/>
  <c r="D32" i="8" s="1"/>
  <c r="D57" i="8" s="1"/>
  <c r="C22" i="8"/>
  <c r="C32" i="8" s="1"/>
  <c r="C57" i="8" s="1"/>
  <c r="B22" i="8"/>
  <c r="B32" i="8" s="1"/>
  <c r="M32" i="10" l="1"/>
  <c r="M57" i="10" s="1"/>
  <c r="E50" i="10"/>
  <c r="E57" i="10" s="1"/>
  <c r="I50" i="10"/>
  <c r="M50" i="10"/>
  <c r="E32" i="10"/>
  <c r="I32" i="10"/>
  <c r="I57" i="10" s="1"/>
  <c r="D32" i="10"/>
  <c r="H32" i="10"/>
  <c r="L32" i="10"/>
  <c r="B32" i="10"/>
  <c r="F32" i="10"/>
  <c r="J32" i="10"/>
  <c r="N32" i="10"/>
  <c r="D50" i="10"/>
  <c r="H50" i="10"/>
  <c r="L50" i="10"/>
  <c r="C50" i="10"/>
  <c r="C57" i="10" s="1"/>
  <c r="G50" i="10"/>
  <c r="G57" i="10" s="1"/>
  <c r="K50" i="10"/>
  <c r="B50" i="10"/>
  <c r="F50" i="10"/>
  <c r="J50" i="10"/>
  <c r="N50" i="10"/>
  <c r="N56" i="17"/>
  <c r="K57" i="13"/>
  <c r="G57" i="13"/>
  <c r="C57" i="11"/>
  <c r="G57" i="11"/>
  <c r="K57" i="11"/>
  <c r="D57" i="11"/>
  <c r="H57" i="11"/>
  <c r="L57" i="11"/>
  <c r="B57" i="11"/>
  <c r="F57" i="11"/>
  <c r="J57" i="11"/>
  <c r="N57" i="11"/>
  <c r="K57" i="10"/>
  <c r="L57" i="10"/>
  <c r="B57" i="9"/>
  <c r="F57" i="9"/>
  <c r="J57" i="9"/>
  <c r="N57" i="9"/>
  <c r="C57" i="9"/>
  <c r="G57" i="9"/>
  <c r="K57" i="9"/>
  <c r="E57" i="9"/>
  <c r="I57" i="9"/>
  <c r="L57" i="9"/>
  <c r="B57" i="8"/>
  <c r="F57" i="8"/>
  <c r="J57" i="8"/>
  <c r="N57" i="8"/>
  <c r="C22" i="7"/>
  <c r="D22" i="7"/>
  <c r="E22" i="7"/>
  <c r="F22" i="7"/>
  <c r="G22" i="7"/>
  <c r="H22" i="7"/>
  <c r="I22" i="7"/>
  <c r="J22" i="7"/>
  <c r="K22" i="7"/>
  <c r="L22" i="7"/>
  <c r="M22" i="7"/>
  <c r="N22" i="7"/>
  <c r="C26" i="7"/>
  <c r="D26" i="7"/>
  <c r="E26" i="7"/>
  <c r="F26" i="7"/>
  <c r="G26" i="7"/>
  <c r="H26" i="7"/>
  <c r="I26" i="7"/>
  <c r="J26" i="7"/>
  <c r="K26" i="7"/>
  <c r="L26" i="7"/>
  <c r="M26" i="7"/>
  <c r="N26" i="7"/>
  <c r="C31" i="7"/>
  <c r="D31" i="7"/>
  <c r="E31" i="7"/>
  <c r="F31" i="7"/>
  <c r="G31" i="7"/>
  <c r="H31" i="7"/>
  <c r="I31" i="7"/>
  <c r="J31" i="7"/>
  <c r="K31" i="7"/>
  <c r="L31" i="7"/>
  <c r="M31" i="7"/>
  <c r="N31" i="7"/>
  <c r="C41" i="7"/>
  <c r="D41" i="7"/>
  <c r="E41" i="7"/>
  <c r="F41" i="7"/>
  <c r="G41" i="7"/>
  <c r="H41" i="7"/>
  <c r="I41" i="7"/>
  <c r="J41" i="7"/>
  <c r="K41" i="7"/>
  <c r="L41" i="7"/>
  <c r="M41" i="7"/>
  <c r="N41" i="7"/>
  <c r="C44" i="7"/>
  <c r="D44" i="7"/>
  <c r="E44" i="7"/>
  <c r="F44" i="7"/>
  <c r="G44" i="7"/>
  <c r="H44" i="7"/>
  <c r="I44" i="7"/>
  <c r="J44" i="7"/>
  <c r="K44" i="7"/>
  <c r="L44" i="7"/>
  <c r="M44" i="7"/>
  <c r="N44" i="7"/>
  <c r="C49" i="7"/>
  <c r="C50" i="7" s="1"/>
  <c r="D49" i="7"/>
  <c r="E49" i="7"/>
  <c r="F49" i="7"/>
  <c r="F50" i="7" s="1"/>
  <c r="G49" i="7"/>
  <c r="H49" i="7"/>
  <c r="I49" i="7"/>
  <c r="J49" i="7"/>
  <c r="K49" i="7"/>
  <c r="L49" i="7"/>
  <c r="M49" i="7"/>
  <c r="N49" i="7"/>
  <c r="D50" i="7"/>
  <c r="C55" i="7"/>
  <c r="D55" i="7"/>
  <c r="E55" i="7"/>
  <c r="F55" i="7"/>
  <c r="G55" i="7"/>
  <c r="H55" i="7"/>
  <c r="I55" i="7"/>
  <c r="J55" i="7"/>
  <c r="K55" i="7"/>
  <c r="L55" i="7"/>
  <c r="M55" i="7"/>
  <c r="N55" i="7"/>
  <c r="N57" i="10" l="1"/>
  <c r="D57" i="10"/>
  <c r="F57" i="10"/>
  <c r="B57" i="10"/>
  <c r="J57" i="10"/>
  <c r="H57" i="10"/>
  <c r="E50" i="7"/>
  <c r="G50" i="7"/>
  <c r="G57" i="7" s="1"/>
  <c r="N32" i="7"/>
  <c r="G32" i="7"/>
  <c r="I32" i="7"/>
  <c r="J50" i="7"/>
  <c r="D32" i="7"/>
  <c r="D57" i="7" s="1"/>
  <c r="F32" i="7"/>
  <c r="F57" i="7" s="1"/>
  <c r="M32" i="7"/>
  <c r="E32" i="7"/>
  <c r="E57" i="7" s="1"/>
  <c r="H32" i="7"/>
  <c r="C32" i="7"/>
  <c r="C57" i="7" s="1"/>
  <c r="H50" i="7"/>
  <c r="I50" i="7"/>
  <c r="L50" i="7"/>
  <c r="N50" i="7"/>
  <c r="N57" i="7" s="1"/>
  <c r="M50" i="7"/>
  <c r="M57" i="7" s="1"/>
  <c r="K50" i="7"/>
  <c r="J32" i="7"/>
  <c r="K32" i="7"/>
  <c r="L32" i="7"/>
  <c r="I57" i="7" l="1"/>
  <c r="J57" i="7"/>
  <c r="H57" i="7"/>
  <c r="L57" i="7"/>
  <c r="K57" i="7"/>
  <c r="B31" i="7" l="1"/>
  <c r="B55" i="7"/>
  <c r="B49" i="7"/>
  <c r="B44" i="7"/>
  <c r="B41" i="7"/>
  <c r="B26" i="7"/>
  <c r="B22" i="7"/>
  <c r="B32" i="7" l="1"/>
  <c r="B50" i="7"/>
  <c r="B57" i="7" l="1"/>
</calcChain>
</file>

<file path=xl/sharedStrings.xml><?xml version="1.0" encoding="utf-8"?>
<sst xmlns="http://schemas.openxmlformats.org/spreadsheetml/2006/main" count="921" uniqueCount="84">
  <si>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</si>
  <si>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</si>
  <si>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</si>
  <si>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</si>
  <si>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</si>
  <si>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</si>
  <si>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</si>
  <si>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</si>
  <si>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</si>
  <si>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</si>
  <si>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</si>
  <si>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AGRIA COLA</t>
  </si>
  <si>
    <t>ATUN</t>
  </si>
  <si>
    <t>BALLYHOO</t>
  </si>
  <si>
    <t>BIVALVOS</t>
  </si>
  <si>
    <t>BUCHE</t>
  </si>
  <si>
    <t>CABRILLA</t>
  </si>
  <si>
    <t>CAZON</t>
  </si>
  <si>
    <t>CHATARRA</t>
  </si>
  <si>
    <t>CLASIFICADO</t>
  </si>
  <si>
    <t>DORADO</t>
  </si>
  <si>
    <t>PARGO</t>
  </si>
  <si>
    <t>PARGO SEDA</t>
  </si>
  <si>
    <t>PEZ ESPADA</t>
  </si>
  <si>
    <t>PEZ VELA</t>
  </si>
  <si>
    <t>POSTA</t>
  </si>
  <si>
    <t>WAHOO</t>
  </si>
  <si>
    <t>CALAMAR</t>
  </si>
  <si>
    <t>CAMARON TITI</t>
  </si>
  <si>
    <t>FILET</t>
  </si>
  <si>
    <t>MACO</t>
  </si>
  <si>
    <t>SARDINA</t>
  </si>
  <si>
    <t>PULPO</t>
  </si>
  <si>
    <t>CAMARON ROSADO</t>
  </si>
  <si>
    <t>CONCEPTO</t>
  </si>
  <si>
    <t>SEP</t>
  </si>
  <si>
    <t>TOTAL</t>
  </si>
  <si>
    <t>PRIMERA GDE.</t>
  </si>
  <si>
    <t>PRIMERA PEQ.</t>
  </si>
  <si>
    <t>MARLIN</t>
  </si>
  <si>
    <t>MARLIN BLCO.</t>
  </si>
  <si>
    <t>MARLIN ROS.</t>
  </si>
  <si>
    <t>TOT PESC EVIS (1)</t>
  </si>
  <si>
    <t>TOT PELAGICOS (2)</t>
  </si>
  <si>
    <t>TREACHER</t>
  </si>
  <si>
    <t>TOTAL TIBURON (3)</t>
  </si>
  <si>
    <t>A. PESCADOS (1+2+3)</t>
  </si>
  <si>
    <t>CAMARON BLCO.</t>
  </si>
  <si>
    <t>CAMARON CAFE</t>
  </si>
  <si>
    <t>CAMARON FIDEL</t>
  </si>
  <si>
    <t>CAMARON CAMELLO</t>
  </si>
  <si>
    <t>CAMARON REAL</t>
  </si>
  <si>
    <t>LANGOSTINO *</t>
  </si>
  <si>
    <t>TOT CAMARON   (4)</t>
  </si>
  <si>
    <t>LANG PACIFICA (CTE)</t>
  </si>
  <si>
    <t>LANG CARIBE</t>
  </si>
  <si>
    <t>TOT LANGOSTA  (5)</t>
  </si>
  <si>
    <t>CAMBUTE</t>
  </si>
  <si>
    <t>TOT MOLUSCOS  (6)*</t>
  </si>
  <si>
    <t>B. TOT MARISCOS (4+5+6)</t>
  </si>
  <si>
    <t>ALETA TIBURON</t>
  </si>
  <si>
    <t>CANGREJO</t>
  </si>
  <si>
    <t>C. TOT OTROS   (7)</t>
  </si>
  <si>
    <t>D. TORTUGA     (8)</t>
  </si>
  <si>
    <t>GRAN TOTAL (õ A+B+C+D)</t>
  </si>
  <si>
    <t>SET</t>
  </si>
  <si>
    <t>PROMEDIO</t>
  </si>
  <si>
    <t>PARGO MANCHA</t>
  </si>
  <si>
    <t>FLOTA PEQUEÑA ESCALA</t>
  </si>
  <si>
    <t>FLOTA MEDIANA-AVANZADA ESCALA</t>
  </si>
  <si>
    <t>LANGOSTINO *: PESO ENTERO</t>
  </si>
  <si>
    <t>FLOTA: SEMI INDUSTRIAL</t>
  </si>
  <si>
    <t>COSTA RICA: LITORAL CARIBE: REGION LIMON: 2016</t>
  </si>
  <si>
    <t>COSTA RICA: LITORAL PACIFICO: REGION GOLFITO 2016</t>
  </si>
  <si>
    <t>COSTA RICA: LITORAL PACIFICO: REGION QUEPOS 2016</t>
  </si>
  <si>
    <t>COSTA RICA: LITORAL PACIFICO: REGION GOLFO DE NICOYA 2016</t>
  </si>
  <si>
    <t>COSTA RICA: LITORAL PACIFICO: REGION GUANACASTE: 2016</t>
  </si>
  <si>
    <t>PRECIO PROMEDIO PAGADO POR KILOGRAMO AL PESCADOR EN EL MUELLE  SEGÚN GRUPOS COMERCIALES POR MESES</t>
  </si>
  <si>
    <t>2962,,01</t>
  </si>
  <si>
    <t>DESEMBARQUE TOTAL EN KILOGRAMOS SEGÚN CLASIFICACION COMERCIAL POR MESES</t>
  </si>
  <si>
    <t>UNIDAD DE VALOR: COLONES</t>
  </si>
  <si>
    <t>COSTA RICA - FLOTA PEQUEÑA-MEDIANA-AVANZADA ESCALA : 2016</t>
  </si>
  <si>
    <t>COSTA RICA - FLOTA SEMI-INDUSTRIAL: 2016</t>
  </si>
  <si>
    <t>FUENTE: SECCION DE ESTADISTICA PESQUERA,  INCOPESCA.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</si>
</sst>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43" fontId="3" fillId="0" borderId="0" xfId="1" applyFont="1"/>
    <xf numFmtId="164" fontId="3" fillId="0" borderId="0" xfId="2" applyNumberFormat="1" applyFont="1"/>
    <xf numFmtId="43" fontId="2" fillId="0" borderId="0" xfId="1" applyFont="1"/>
    <xf numFmtId="164" fontId="3" fillId="0" borderId="4" xfId="2" applyNumberFormat="1" applyFont="1" applyBorder="1"/>
    <xf numFmtId="164" fontId="3" fillId="0" borderId="0" xfId="2" applyNumberFormat="1" applyFont="1" applyBorder="1"/>
    <xf numFmtId="164" fontId="4" fillId="0" borderId="0" xfId="2" applyNumberFormat="1" applyFont="1" applyBorder="1"/>
    <xf numFmtId="164" fontId="2" fillId="0" borderId="1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4" fillId="0" borderId="7" xfId="2" applyNumberFormat="1" applyFont="1" applyBorder="1"/>
    <xf numFmtId="164" fontId="2" fillId="0" borderId="3" xfId="2" applyNumberFormat="1" applyFont="1" applyBorder="1" applyAlignment="1">
      <alignment horizontal="center"/>
    </xf>
    <xf numFmtId="164" fontId="3" fillId="0" borderId="5" xfId="2" applyNumberFormat="1" applyFont="1" applyBorder="1"/>
    <xf numFmtId="164" fontId="4" fillId="0" borderId="5" xfId="2" applyNumberFormat="1" applyFont="1" applyBorder="1"/>
    <xf numFmtId="164" fontId="4" fillId="0" borderId="8" xfId="2" applyNumberFormat="1" applyFont="1" applyBorder="1"/>
    <xf numFmtId="164" fontId="2" fillId="0" borderId="2" xfId="2" applyNumberFormat="1" applyFont="1" applyBorder="1" applyAlignment="1">
      <alignment horizontal="center" vertical="center"/>
    </xf>
    <xf numFmtId="164" fontId="2" fillId="0" borderId="3" xfId="2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3" fillId="0" borderId="0" xfId="1" applyFont="1" applyBorder="1"/>
    <xf numFmtId="43" fontId="3" fillId="0" borderId="5" xfId="1" applyFont="1" applyBorder="1"/>
    <xf numFmtId="43" fontId="3" fillId="0" borderId="7" xfId="1" applyFont="1" applyBorder="1"/>
    <xf numFmtId="43" fontId="3" fillId="0" borderId="8" xfId="1" applyFont="1" applyBorder="1"/>
    <xf numFmtId="43" fontId="6" fillId="0" borderId="0" xfId="1" applyFont="1" applyAlignment="1">
      <alignment horizontal="left" vertical="center"/>
    </xf>
    <xf numFmtId="164" fontId="6" fillId="0" borderId="0" xfId="2" applyNumberFormat="1" applyFont="1" applyAlignment="1">
      <alignment horizontal="left" vertical="center"/>
    </xf>
    <xf numFmtId="164" fontId="6" fillId="0" borderId="0" xfId="2" applyNumberFormat="1" applyFont="1"/>
    <xf numFmtId="164" fontId="3" fillId="0" borderId="6" xfId="2" applyNumberFormat="1" applyFont="1" applyBorder="1"/>
    <xf numFmtId="164" fontId="1" fillId="0" borderId="0" xfId="2" applyNumberFormat="1" applyFont="1" applyBorder="1"/>
    <xf numFmtId="164" fontId="1" fillId="0" borderId="5" xfId="2" applyNumberFormat="1" applyFont="1" applyBorder="1"/>
    <xf numFmtId="164" fontId="3" fillId="0" borderId="7" xfId="2" applyNumberFormat="1" applyFont="1" applyBorder="1"/>
    <xf numFmtId="164" fontId="5" fillId="0" borderId="8" xfId="2" applyNumberFormat="1" applyFont="1" applyBorder="1"/>
    <xf numFmtId="164" fontId="2" fillId="0" borderId="8" xfId="2" applyNumberFormat="1" applyFont="1" applyBorder="1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6" xfId="2" applyNumberFormat="1" applyFont="1" applyFill="1" applyBorder="1" applyAlignment="1">
      <alignment horizontal="center"/>
    </xf>
    <xf numFmtId="164" fontId="2" fillId="2" borderId="7" xfId="2" applyNumberFormat="1" applyFont="1" applyFill="1" applyBorder="1" applyAlignment="1">
      <alignment horizontal="center"/>
    </xf>
    <xf numFmtId="164" fontId="2" fillId="2" borderId="8" xfId="2" applyNumberFormat="1" applyFont="1" applyFill="1" applyBorder="1" applyAlignment="1">
      <alignment horizontal="center"/>
    </xf>
    <xf numFmtId="164" fontId="2" fillId="2" borderId="4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>
      <alignment horizontal="center"/>
    </xf>
    <xf numFmtId="164" fontId="2" fillId="2" borderId="5" xfId="2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4" xfId="2" applyNumberFormat="1" applyFont="1" applyFill="1" applyBorder="1" applyAlignment="1">
      <alignment horizontal="center"/>
    </xf>
    <xf numFmtId="164" fontId="3" fillId="0" borderId="0" xfId="2" applyNumberFormat="1" applyFont="1" applyFill="1" applyBorder="1"/>
    <xf numFmtId="164" fontId="3" fillId="0" borderId="5" xfId="2" applyNumberFormat="1" applyFont="1" applyFill="1" applyBorder="1"/>
    <xf numFmtId="0" fontId="0" fillId="0" borderId="0" xfId="0" applyBorder="1"/>
    <xf numFmtId="164" fontId="3" fillId="0" borderId="0" xfId="2" applyNumberFormat="1" applyFont="1" applyFill="1"/>
    <xf numFmtId="164" fontId="2" fillId="0" borderId="4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2" fillId="0" borderId="2" xfId="2" applyNumberFormat="1" applyFont="1" applyFill="1" applyBorder="1" applyAlignment="1">
      <alignment horizontal="center"/>
    </xf>
    <xf numFmtId="164" fontId="2" fillId="0" borderId="1" xfId="2" applyNumberFormat="1" applyFont="1" applyBorder="1" applyAlignment="1">
      <alignment horizontal="center" vertical="center"/>
    </xf>
    <xf numFmtId="43" fontId="2" fillId="0" borderId="4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4" xfId="1" applyFont="1" applyBorder="1"/>
    <xf numFmtId="43" fontId="3" fillId="0" borderId="6" xfId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O3" sqref="O3"/>
    </sheetView>
  </sheetViews>
  <sheetFormatPr baseColWidth="10" defaultRowHeight="12.75" x14ac:dyDescent="0.2"/>
  <cols>
    <col min="1" max="1" width="21.7109375" style="2" customWidth="1"/>
    <col min="2" max="2" width="13.42578125" style="2" bestFit="1" customWidth="1"/>
    <col min="3" max="3" width="11" style="2" bestFit="1" customWidth="1"/>
    <col min="4" max="4" width="11.7109375" style="2" customWidth="1"/>
    <col min="5" max="5" width="11.5703125" style="2" customWidth="1"/>
    <col min="6" max="7" width="11" style="2" bestFit="1" customWidth="1"/>
    <col min="8" max="9" width="11.5703125" style="2" customWidth="1"/>
    <col min="10" max="10" width="12.42578125" style="2" customWidth="1"/>
    <col min="11" max="12" width="11.42578125" style="2" customWidth="1"/>
    <col min="13" max="13" width="12.28515625" style="2" customWidth="1"/>
    <col min="14" max="14" width="13.42578125" style="2" customWidth="1"/>
    <col min="15" max="16384" width="11.42578125" style="2"/>
  </cols>
  <sheetData>
    <row r="1" spans="1:1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x14ac:dyDescent="0.2">
      <c r="A2" s="37" t="s">
        <v>76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ht="13.5" thickBot="1" x14ac:dyDescent="0.25">
      <c r="A3" s="34" t="s">
        <v>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ht="13.5" thickBot="1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5"/>
    </row>
    <row r="5" spans="1:1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ht="15" x14ac:dyDescent="0.25">
      <c r="A6" s="4" t="s">
        <v>37</v>
      </c>
      <c r="B6" s="26"/>
      <c r="C6" s="26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7">
        <v>4</v>
      </c>
    </row>
    <row r="7" spans="1:15" ht="15" x14ac:dyDescent="0.25">
      <c r="A7" s="4" t="s">
        <v>38</v>
      </c>
      <c r="B7" s="26">
        <v>1263.7999995946884</v>
      </c>
      <c r="C7" s="26">
        <v>958.90000224113453</v>
      </c>
      <c r="D7" s="26">
        <v>1024.0999987125397</v>
      </c>
      <c r="E7" s="26">
        <v>976.00000083446503</v>
      </c>
      <c r="F7" s="26">
        <v>587.80000257492065</v>
      </c>
      <c r="G7" s="26">
        <v>941.30000174045563</v>
      </c>
      <c r="H7" s="26">
        <v>1769.599996805191</v>
      </c>
      <c r="I7" s="26">
        <v>846.20000028610229</v>
      </c>
      <c r="J7" s="26">
        <v>1026.6000068187716</v>
      </c>
      <c r="K7" s="26">
        <v>671.60000288486503</v>
      </c>
      <c r="L7" s="26">
        <v>570.0000023841859</v>
      </c>
      <c r="M7" s="26">
        <v>325.90000307559967</v>
      </c>
      <c r="N7" s="27">
        <v>10961.800017952919</v>
      </c>
    </row>
    <row r="8" spans="1:15" ht="15" x14ac:dyDescent="0.25">
      <c r="A8" s="4" t="s">
        <v>19</v>
      </c>
      <c r="B8" s="26">
        <v>2002.2999995946884</v>
      </c>
      <c r="C8" s="26">
        <v>1141.7900019586086</v>
      </c>
      <c r="D8" s="26">
        <v>560.44000044465088</v>
      </c>
      <c r="E8" s="26">
        <v>819.3900009393692</v>
      </c>
      <c r="F8" s="26">
        <v>843.68999755382538</v>
      </c>
      <c r="G8" s="26">
        <v>627.43000388145447</v>
      </c>
      <c r="H8" s="26">
        <v>2207.6100008487701</v>
      </c>
      <c r="I8" s="26">
        <v>633.48999595642067</v>
      </c>
      <c r="J8" s="26">
        <v>762.92000246047974</v>
      </c>
      <c r="K8" s="26">
        <v>689.56000137329102</v>
      </c>
      <c r="L8" s="26">
        <v>429.10000038146973</v>
      </c>
      <c r="M8" s="26">
        <v>520.90000110864639</v>
      </c>
      <c r="N8" s="27">
        <v>11238.620006501675</v>
      </c>
    </row>
    <row r="9" spans="1:15" ht="15" x14ac:dyDescent="0.25">
      <c r="A9" s="4" t="s">
        <v>18</v>
      </c>
      <c r="B9" s="26">
        <v>2022.6999982595444</v>
      </c>
      <c r="C9" s="26">
        <v>2433.3999930620189</v>
      </c>
      <c r="D9" s="26">
        <v>671.30000019073486</v>
      </c>
      <c r="E9" s="26">
        <v>1570.9600006341934</v>
      </c>
      <c r="F9" s="26">
        <v>1698.9300024509428</v>
      </c>
      <c r="G9" s="26">
        <v>1100.0500009059906</v>
      </c>
      <c r="H9" s="26">
        <v>4656.1999931335449</v>
      </c>
      <c r="I9" s="26">
        <v>2215.1499897241588</v>
      </c>
      <c r="J9" s="26">
        <v>1958.139999628067</v>
      </c>
      <c r="K9" s="26">
        <v>3404.6499931812282</v>
      </c>
      <c r="L9" s="26">
        <v>2856.0000207424168</v>
      </c>
      <c r="M9" s="26">
        <v>1907.4000015258789</v>
      </c>
      <c r="N9" s="27">
        <v>26494.879993438721</v>
      </c>
    </row>
    <row r="10" spans="1:15" ht="15" x14ac:dyDescent="0.25">
      <c r="A10" s="4" t="s">
        <v>11</v>
      </c>
      <c r="B10" s="26"/>
      <c r="C10" s="26">
        <v>7.5</v>
      </c>
      <c r="D10" s="26">
        <v>38.799999237060504</v>
      </c>
      <c r="E10" s="26">
        <v>19</v>
      </c>
      <c r="F10" s="26">
        <v>15.890000104904178</v>
      </c>
      <c r="G10" s="26">
        <v>34.099999725818641</v>
      </c>
      <c r="H10" s="26">
        <v>30.800000429153499</v>
      </c>
      <c r="I10" s="26"/>
      <c r="J10" s="26">
        <v>0.44999998807907099</v>
      </c>
      <c r="K10" s="26">
        <v>25</v>
      </c>
      <c r="L10" s="26">
        <v>1.79999995231628</v>
      </c>
      <c r="M10" s="26">
        <v>0.80000001192092896</v>
      </c>
      <c r="N10" s="27">
        <v>174.13999944925311</v>
      </c>
    </row>
    <row r="11" spans="1:15" ht="15" x14ac:dyDescent="0.25">
      <c r="A11" s="4" t="s">
        <v>16</v>
      </c>
      <c r="B11" s="26">
        <v>1915.2999958992004</v>
      </c>
      <c r="C11" s="26">
        <v>1268.4000025987625</v>
      </c>
      <c r="D11" s="26">
        <v>951.49000203609467</v>
      </c>
      <c r="E11" s="26">
        <v>1189.040003657341</v>
      </c>
      <c r="F11" s="26">
        <v>1681.4400044083595</v>
      </c>
      <c r="G11" s="26">
        <v>1434.6600016355515</v>
      </c>
      <c r="H11" s="26">
        <v>1496.0000007748604</v>
      </c>
      <c r="I11" s="26">
        <v>2734.0899953842163</v>
      </c>
      <c r="J11" s="26">
        <v>1512.2100003957748</v>
      </c>
      <c r="K11" s="26">
        <v>1134.669998049736</v>
      </c>
      <c r="L11" s="26">
        <v>720.19999992847431</v>
      </c>
      <c r="M11" s="26">
        <v>1053.2999958395958</v>
      </c>
      <c r="N11" s="27">
        <v>17090.800000607967</v>
      </c>
    </row>
    <row r="12" spans="1:15" ht="15" x14ac:dyDescent="0.25">
      <c r="A12" s="4" t="s">
        <v>21</v>
      </c>
      <c r="B12" s="26">
        <v>468.89999818801863</v>
      </c>
      <c r="C12" s="26">
        <v>496.4099980592726</v>
      </c>
      <c r="D12" s="26">
        <v>2842.1999957561493</v>
      </c>
      <c r="E12" s="26">
        <v>2156.4099979251623</v>
      </c>
      <c r="F12" s="26">
        <v>998.1999979019165</v>
      </c>
      <c r="G12" s="26">
        <v>3476.1999970674515</v>
      </c>
      <c r="H12" s="26">
        <v>3412.9999807476997</v>
      </c>
      <c r="I12" s="26">
        <v>3424.4999988079071</v>
      </c>
      <c r="J12" s="26">
        <v>3174.1000442504892</v>
      </c>
      <c r="K12" s="26">
        <v>3235.900016605854</v>
      </c>
      <c r="L12" s="26">
        <v>2532.4999949932089</v>
      </c>
      <c r="M12" s="26">
        <v>3657.0999768972397</v>
      </c>
      <c r="N12" s="27">
        <v>29875.41999720037</v>
      </c>
    </row>
    <row r="13" spans="1:15" ht="15" x14ac:dyDescent="0.25">
      <c r="A13" s="4" t="s">
        <v>67</v>
      </c>
      <c r="B13" s="26">
        <v>2778.7900032997131</v>
      </c>
      <c r="C13" s="26">
        <v>3293.9000170230865</v>
      </c>
      <c r="D13" s="26">
        <v>4022.9399985671043</v>
      </c>
      <c r="E13" s="26">
        <v>4382.00997787714</v>
      </c>
      <c r="F13" s="26">
        <v>4462.1800070405006</v>
      </c>
      <c r="G13" s="26">
        <v>7435.8900109231472</v>
      </c>
      <c r="H13" s="26">
        <v>16280.559999763966</v>
      </c>
      <c r="I13" s="26">
        <v>11027.899984180927</v>
      </c>
      <c r="J13" s="26">
        <v>8084.0199936628333</v>
      </c>
      <c r="K13" s="26">
        <v>5435.6999921798706</v>
      </c>
      <c r="L13" s="26">
        <v>1442.2000041008</v>
      </c>
      <c r="M13" s="26">
        <v>8533.6400071978569</v>
      </c>
      <c r="N13" s="27">
        <v>77179.729995816946</v>
      </c>
    </row>
    <row r="14" spans="1:15" ht="15" x14ac:dyDescent="0.25">
      <c r="A14" s="4" t="s">
        <v>22</v>
      </c>
      <c r="B14" s="26">
        <v>11147.040015339851</v>
      </c>
      <c r="C14" s="26">
        <v>6181.1600007414818</v>
      </c>
      <c r="D14" s="26">
        <v>13638.429974257946</v>
      </c>
      <c r="E14" s="26">
        <v>14311.380044162275</v>
      </c>
      <c r="F14" s="26">
        <v>12748.490005046129</v>
      </c>
      <c r="G14" s="26">
        <v>13342.120004713535</v>
      </c>
      <c r="H14" s="26">
        <v>11527.310008376837</v>
      </c>
      <c r="I14" s="26">
        <v>9822.4299884736538</v>
      </c>
      <c r="J14" s="26">
        <v>5843.6199855804462</v>
      </c>
      <c r="K14" s="26">
        <v>5714.0600061416635</v>
      </c>
      <c r="L14" s="26">
        <v>5777.0999978482723</v>
      </c>
      <c r="M14" s="26">
        <v>4817.3900036811829</v>
      </c>
      <c r="N14" s="27">
        <v>114870.53003436327</v>
      </c>
    </row>
    <row r="15" spans="1:15" ht="15" x14ac:dyDescent="0.25">
      <c r="A15" s="4" t="s">
        <v>20</v>
      </c>
      <c r="B15" s="26">
        <v>1704.69995117188</v>
      </c>
      <c r="C15" s="26">
        <v>359</v>
      </c>
      <c r="D15" s="26"/>
      <c r="E15" s="26">
        <v>49.000001430511468</v>
      </c>
      <c r="F15" s="26">
        <v>31.399999618530298</v>
      </c>
      <c r="G15" s="26">
        <v>20</v>
      </c>
      <c r="H15" s="26"/>
      <c r="I15" s="26"/>
      <c r="J15" s="26">
        <v>316.79998779296898</v>
      </c>
      <c r="K15" s="26">
        <v>4.5</v>
      </c>
      <c r="L15" s="26">
        <v>231.00000381469744</v>
      </c>
      <c r="M15" s="26">
        <v>16.19999980926514</v>
      </c>
      <c r="N15" s="27">
        <v>2732.5999436378534</v>
      </c>
    </row>
    <row r="16" spans="1:1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5" ht="15" x14ac:dyDescent="0.25">
      <c r="A17" s="4" t="s">
        <v>40</v>
      </c>
      <c r="B17" s="26">
        <v>78</v>
      </c>
      <c r="C17" s="26"/>
      <c r="D17" s="26"/>
      <c r="E17" s="26"/>
      <c r="F17" s="26"/>
      <c r="G17" s="26"/>
      <c r="H17" s="26"/>
      <c r="I17" s="26"/>
      <c r="J17" s="26"/>
      <c r="K17" s="26">
        <v>24.299999237060501</v>
      </c>
      <c r="L17" s="26"/>
      <c r="M17" s="26"/>
      <c r="N17" s="27">
        <v>102.2999992370605</v>
      </c>
      <c r="O17"/>
    </row>
    <row r="18" spans="1:15" ht="15" x14ac:dyDescent="0.25">
      <c r="A18" s="4" t="s">
        <v>41</v>
      </c>
      <c r="B18" s="26">
        <v>65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v>76</v>
      </c>
      <c r="M18" s="26"/>
      <c r="N18" s="27">
        <v>141</v>
      </c>
    </row>
    <row r="19" spans="1:15" ht="15" x14ac:dyDescent="0.25">
      <c r="A19" s="4" t="s">
        <v>24</v>
      </c>
      <c r="B19" s="26">
        <v>30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v>9.1999998092651403</v>
      </c>
      <c r="M19" s="26"/>
      <c r="N19" s="27">
        <v>39.199999809265137</v>
      </c>
    </row>
    <row r="20" spans="1:15" ht="15" x14ac:dyDescent="0.25">
      <c r="A20" s="4" t="s">
        <v>23</v>
      </c>
      <c r="B20" s="26"/>
      <c r="C20" s="26">
        <v>351.5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>
        <v>351.5</v>
      </c>
    </row>
    <row r="21" spans="1:15" ht="15" x14ac:dyDescent="0.25">
      <c r="A21" s="4" t="s">
        <v>26</v>
      </c>
      <c r="B21" s="26">
        <v>12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>
        <v>12</v>
      </c>
    </row>
    <row r="22" spans="1:15" x14ac:dyDescent="0.2">
      <c r="A22" s="4" t="s">
        <v>42</v>
      </c>
      <c r="B22" s="5">
        <f t="shared" ref="B22:N22" si="0">SUM(B6:B21)</f>
        <v>23488.529961347584</v>
      </c>
      <c r="C22" s="5">
        <f t="shared" si="0"/>
        <v>16495.960015684366</v>
      </c>
      <c r="D22" s="5">
        <f t="shared" si="0"/>
        <v>23749.69996920228</v>
      </c>
      <c r="E22" s="5">
        <f t="shared" si="0"/>
        <v>25473.190027460456</v>
      </c>
      <c r="F22" s="5">
        <f t="shared" si="0"/>
        <v>23068.020016700029</v>
      </c>
      <c r="G22" s="5">
        <f t="shared" si="0"/>
        <v>28411.750020593405</v>
      </c>
      <c r="H22" s="5">
        <f t="shared" si="0"/>
        <v>41381.079980880022</v>
      </c>
      <c r="I22" s="5">
        <f t="shared" si="0"/>
        <v>30703.759952813387</v>
      </c>
      <c r="J22" s="5">
        <f t="shared" si="0"/>
        <v>22678.860020577908</v>
      </c>
      <c r="K22" s="5">
        <f t="shared" si="0"/>
        <v>20339.940009653568</v>
      </c>
      <c r="L22" s="5">
        <f t="shared" si="0"/>
        <v>14645.100023955107</v>
      </c>
      <c r="M22" s="5">
        <f t="shared" si="0"/>
        <v>20832.629989147186</v>
      </c>
      <c r="N22" s="11">
        <f t="shared" si="0"/>
        <v>291268.51998801529</v>
      </c>
    </row>
    <row r="23" spans="1:1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5" ht="15" x14ac:dyDescent="0.25">
      <c r="A24" s="4" t="s">
        <v>12</v>
      </c>
      <c r="B24" s="26"/>
      <c r="C24" s="26"/>
      <c r="D24" s="26"/>
      <c r="E24" s="26"/>
      <c r="F24" s="26"/>
      <c r="G24" s="26"/>
      <c r="H24" s="26">
        <v>100</v>
      </c>
      <c r="I24" s="26"/>
      <c r="J24" s="26"/>
      <c r="K24" s="26"/>
      <c r="L24" s="26"/>
      <c r="M24" s="26"/>
      <c r="N24" s="27">
        <v>100</v>
      </c>
    </row>
    <row r="25" spans="1:1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5" x14ac:dyDescent="0.2">
      <c r="A26" s="4" t="s">
        <v>43</v>
      </c>
      <c r="B26" s="5">
        <f>SUM(B23:B25)</f>
        <v>0</v>
      </c>
      <c r="C26" s="5">
        <f t="shared" ref="C26:N26" si="1">SUM(C23:C25)</f>
        <v>0</v>
      </c>
      <c r="D26" s="5">
        <f t="shared" si="1"/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100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5">
        <f t="shared" si="1"/>
        <v>0</v>
      </c>
      <c r="M26" s="5">
        <f t="shared" si="1"/>
        <v>0</v>
      </c>
      <c r="N26" s="11">
        <f t="shared" si="1"/>
        <v>100</v>
      </c>
    </row>
    <row r="27" spans="1:15" ht="15" x14ac:dyDescent="0.25">
      <c r="A27" s="4" t="s">
        <v>17</v>
      </c>
      <c r="B27" s="26">
        <v>1336.5</v>
      </c>
      <c r="C27" s="26">
        <v>171.59999847412098</v>
      </c>
      <c r="D27" s="26">
        <v>57.899999082088392</v>
      </c>
      <c r="E27" s="26">
        <v>216.30000019073486</v>
      </c>
      <c r="F27" s="26">
        <v>66.699999809265137</v>
      </c>
      <c r="G27" s="26">
        <v>341.40000152587891</v>
      </c>
      <c r="H27" s="26">
        <v>251.37000226974499</v>
      </c>
      <c r="I27" s="26">
        <v>97.000000238418579</v>
      </c>
      <c r="J27" s="26">
        <v>163.93999993801117</v>
      </c>
      <c r="K27" s="26">
        <v>49.410000085830688</v>
      </c>
      <c r="L27" s="26">
        <v>156.59999561309795</v>
      </c>
      <c r="M27" s="26">
        <v>64.530000686645508</v>
      </c>
      <c r="N27" s="27">
        <v>2973.2499979138374</v>
      </c>
    </row>
    <row r="28" spans="1:15" ht="15" x14ac:dyDescent="0.25">
      <c r="A28" s="4" t="s">
        <v>25</v>
      </c>
      <c r="B28" s="26">
        <v>627</v>
      </c>
      <c r="C28" s="26">
        <v>61</v>
      </c>
      <c r="D28" s="26"/>
      <c r="E28" s="26"/>
      <c r="F28" s="26">
        <v>26</v>
      </c>
      <c r="G28" s="26">
        <v>29.200000762939499</v>
      </c>
      <c r="H28" s="26">
        <v>40</v>
      </c>
      <c r="I28" s="26"/>
      <c r="J28" s="26"/>
      <c r="K28" s="26"/>
      <c r="L28" s="26">
        <v>57.700000762939503</v>
      </c>
      <c r="M28" s="26"/>
      <c r="N28" s="27">
        <v>840.90000152587891</v>
      </c>
    </row>
    <row r="29" spans="1:15" x14ac:dyDescent="0.2">
      <c r="A29" s="4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5" ht="15" x14ac:dyDescent="0.25">
      <c r="A30" s="4" t="s">
        <v>44</v>
      </c>
      <c r="B30" s="26">
        <v>163</v>
      </c>
      <c r="C30" s="26"/>
      <c r="D30" s="26"/>
      <c r="E30" s="26"/>
      <c r="F30" s="26"/>
      <c r="G30" s="26"/>
      <c r="H30" s="26"/>
      <c r="I30" s="26"/>
      <c r="J30" s="26"/>
      <c r="K30" s="26"/>
      <c r="L30" s="26">
        <v>58</v>
      </c>
      <c r="M30" s="26"/>
      <c r="N30" s="27">
        <v>221</v>
      </c>
    </row>
    <row r="31" spans="1:15" x14ac:dyDescent="0.2">
      <c r="A31" s="4" t="s">
        <v>45</v>
      </c>
      <c r="B31" s="5">
        <f t="shared" ref="B31:N31" si="2">SUM(B27:B30)</f>
        <v>2126.5</v>
      </c>
      <c r="C31" s="5">
        <f t="shared" si="2"/>
        <v>232.59999847412098</v>
      </c>
      <c r="D31" s="5">
        <f t="shared" si="2"/>
        <v>57.899999082088392</v>
      </c>
      <c r="E31" s="5">
        <f t="shared" si="2"/>
        <v>216.30000019073486</v>
      </c>
      <c r="F31" s="5">
        <f t="shared" si="2"/>
        <v>92.699999809265137</v>
      </c>
      <c r="G31" s="5">
        <f t="shared" si="2"/>
        <v>370.60000228881842</v>
      </c>
      <c r="H31" s="5">
        <f t="shared" si="2"/>
        <v>291.37000226974499</v>
      </c>
      <c r="I31" s="5">
        <f t="shared" si="2"/>
        <v>97.000000238418579</v>
      </c>
      <c r="J31" s="5">
        <f t="shared" si="2"/>
        <v>163.93999993801117</v>
      </c>
      <c r="K31" s="5">
        <f t="shared" si="2"/>
        <v>49.410000085830688</v>
      </c>
      <c r="L31" s="5">
        <f t="shared" si="2"/>
        <v>272.29999637603748</v>
      </c>
      <c r="M31" s="5">
        <f t="shared" si="2"/>
        <v>64.530000686645508</v>
      </c>
      <c r="N31" s="11">
        <f t="shared" si="2"/>
        <v>4035.1499994397163</v>
      </c>
    </row>
    <row r="32" spans="1:15" x14ac:dyDescent="0.2">
      <c r="A32" s="4" t="s">
        <v>46</v>
      </c>
      <c r="B32" s="5">
        <f>B22+B26+B31</f>
        <v>25615.029961347584</v>
      </c>
      <c r="C32" s="5">
        <f t="shared" ref="C32:N32" si="3">C22+C26+C31</f>
        <v>16728.560014158487</v>
      </c>
      <c r="D32" s="5">
        <f t="shared" si="3"/>
        <v>23807.599968284369</v>
      </c>
      <c r="E32" s="5">
        <f t="shared" si="3"/>
        <v>25689.490027651191</v>
      </c>
      <c r="F32" s="5">
        <f t="shared" si="3"/>
        <v>23160.720016509295</v>
      </c>
      <c r="G32" s="5">
        <f t="shared" si="3"/>
        <v>28782.350022882223</v>
      </c>
      <c r="H32" s="5">
        <f t="shared" si="3"/>
        <v>41772.449983149767</v>
      </c>
      <c r="I32" s="5">
        <f t="shared" si="3"/>
        <v>30800.759953051805</v>
      </c>
      <c r="J32" s="5">
        <f t="shared" si="3"/>
        <v>22842.800020515919</v>
      </c>
      <c r="K32" s="5">
        <f t="shared" si="3"/>
        <v>20389.350009739399</v>
      </c>
      <c r="L32" s="5">
        <f t="shared" si="3"/>
        <v>14917.400020331144</v>
      </c>
      <c r="M32" s="5">
        <f t="shared" si="3"/>
        <v>20897.159989833832</v>
      </c>
      <c r="N32" s="11">
        <f t="shared" si="3"/>
        <v>295403.66998745501</v>
      </c>
    </row>
    <row r="33" spans="1:14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x14ac:dyDescent="0.2">
      <c r="A41" s="4" t="s">
        <v>53</v>
      </c>
      <c r="B41" s="5">
        <f>SUM(B33:B40)</f>
        <v>0</v>
      </c>
      <c r="C41" s="5">
        <f t="shared" ref="C41:N41" si="4">SUM(C33:C40)</f>
        <v>0</v>
      </c>
      <c r="D41" s="5">
        <f t="shared" si="4"/>
        <v>0</v>
      </c>
      <c r="E41" s="5">
        <f t="shared" si="4"/>
        <v>0</v>
      </c>
      <c r="F41" s="5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11">
        <f t="shared" si="4"/>
        <v>0</v>
      </c>
    </row>
    <row r="42" spans="1:14" ht="15" x14ac:dyDescent="0.25">
      <c r="A42" s="4" t="s">
        <v>54</v>
      </c>
      <c r="B42" s="26">
        <v>65.800000011920915</v>
      </c>
      <c r="C42" s="26">
        <v>24.799999743700027</v>
      </c>
      <c r="D42" s="26"/>
      <c r="E42" s="26">
        <v>20</v>
      </c>
      <c r="F42" s="26">
        <v>59.240000046789682</v>
      </c>
      <c r="G42" s="26">
        <v>40.199999958276756</v>
      </c>
      <c r="H42" s="26">
        <v>74.419999890029402</v>
      </c>
      <c r="I42" s="26">
        <v>38.199999824166298</v>
      </c>
      <c r="J42" s="26">
        <v>80.49999988079071</v>
      </c>
      <c r="K42" s="26">
        <v>50.670000024139881</v>
      </c>
      <c r="L42" s="26">
        <v>12.570000216364857</v>
      </c>
      <c r="M42" s="26">
        <v>70.020000100135803</v>
      </c>
      <c r="N42" s="27">
        <v>536.41999969631433</v>
      </c>
    </row>
    <row r="43" spans="1:14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x14ac:dyDescent="0.2">
      <c r="A44" s="4" t="s">
        <v>56</v>
      </c>
      <c r="B44" s="5">
        <f t="shared" ref="B44:N44" si="5">SUM(B42:B43)</f>
        <v>65.800000011920915</v>
      </c>
      <c r="C44" s="5">
        <f t="shared" si="5"/>
        <v>24.799999743700027</v>
      </c>
      <c r="D44" s="5">
        <f t="shared" si="5"/>
        <v>0</v>
      </c>
      <c r="E44" s="5">
        <f t="shared" si="5"/>
        <v>20</v>
      </c>
      <c r="F44" s="5">
        <f t="shared" si="5"/>
        <v>59.240000046789682</v>
      </c>
      <c r="G44" s="5">
        <f t="shared" si="5"/>
        <v>40.199999958276756</v>
      </c>
      <c r="H44" s="5">
        <f t="shared" si="5"/>
        <v>74.419999890029402</v>
      </c>
      <c r="I44" s="5">
        <f t="shared" si="5"/>
        <v>38.199999824166298</v>
      </c>
      <c r="J44" s="5">
        <f t="shared" si="5"/>
        <v>80.49999988079071</v>
      </c>
      <c r="K44" s="5">
        <f t="shared" si="5"/>
        <v>50.670000024139881</v>
      </c>
      <c r="L44" s="5">
        <f t="shared" si="5"/>
        <v>12.570000216364857</v>
      </c>
      <c r="M44" s="5">
        <f t="shared" si="5"/>
        <v>70.020000100135803</v>
      </c>
      <c r="N44" s="11">
        <f t="shared" si="5"/>
        <v>536.41999969631433</v>
      </c>
    </row>
    <row r="45" spans="1:14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ht="15" x14ac:dyDescent="0.25">
      <c r="A46" s="4" t="s">
        <v>32</v>
      </c>
      <c r="B46" s="26">
        <v>17.400000005960464</v>
      </c>
      <c r="C46" s="26">
        <v>70.5</v>
      </c>
      <c r="D46" s="26"/>
      <c r="E46" s="26">
        <v>35</v>
      </c>
      <c r="F46" s="26">
        <v>348.0000011920929</v>
      </c>
      <c r="G46" s="26">
        <v>253.80000019073489</v>
      </c>
      <c r="H46" s="26">
        <v>261.10000038146973</v>
      </c>
      <c r="I46" s="26">
        <v>435.90000152587891</v>
      </c>
      <c r="J46" s="26">
        <v>620.39999961853027</v>
      </c>
      <c r="K46" s="26">
        <v>144</v>
      </c>
      <c r="L46" s="26">
        <v>115.30000019073486</v>
      </c>
      <c r="M46" s="26">
        <v>163.59999990463257</v>
      </c>
      <c r="N46" s="27">
        <v>2465.0000030100346</v>
      </c>
    </row>
    <row r="47" spans="1:14" ht="15" x14ac:dyDescent="0.25">
      <c r="A47" s="4" t="s">
        <v>14</v>
      </c>
      <c r="B47" s="26"/>
      <c r="C47" s="26"/>
      <c r="D47" s="26"/>
      <c r="E47" s="26"/>
      <c r="F47" s="26">
        <v>14</v>
      </c>
      <c r="G47" s="26"/>
      <c r="H47" s="26"/>
      <c r="I47" s="26"/>
      <c r="J47" s="26"/>
      <c r="K47" s="26"/>
      <c r="L47" s="26"/>
      <c r="M47" s="26"/>
      <c r="N47" s="27">
        <v>14</v>
      </c>
    </row>
    <row r="48" spans="1:14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x14ac:dyDescent="0.2">
      <c r="A49" s="4" t="s">
        <v>58</v>
      </c>
      <c r="B49" s="5">
        <f>SUM(B45:B48)</f>
        <v>17.400000005960464</v>
      </c>
      <c r="C49" s="5">
        <f t="shared" ref="C49:N49" si="6">SUM(C45:C48)</f>
        <v>70.5</v>
      </c>
      <c r="D49" s="5">
        <f t="shared" si="6"/>
        <v>0</v>
      </c>
      <c r="E49" s="5">
        <f t="shared" si="6"/>
        <v>35</v>
      </c>
      <c r="F49" s="5">
        <f t="shared" si="6"/>
        <v>362.0000011920929</v>
      </c>
      <c r="G49" s="5">
        <f t="shared" si="6"/>
        <v>253.80000019073489</v>
      </c>
      <c r="H49" s="5">
        <f t="shared" si="6"/>
        <v>261.10000038146973</v>
      </c>
      <c r="I49" s="5">
        <f t="shared" si="6"/>
        <v>435.90000152587891</v>
      </c>
      <c r="J49" s="5">
        <f t="shared" si="6"/>
        <v>620.39999961853027</v>
      </c>
      <c r="K49" s="5">
        <f t="shared" si="6"/>
        <v>144</v>
      </c>
      <c r="L49" s="5">
        <f t="shared" si="6"/>
        <v>115.30000019073486</v>
      </c>
      <c r="M49" s="5">
        <f t="shared" si="6"/>
        <v>163.59999990463257</v>
      </c>
      <c r="N49" s="11">
        <f t="shared" si="6"/>
        <v>2479.0000030100346</v>
      </c>
    </row>
    <row r="50" spans="1:14" x14ac:dyDescent="0.2">
      <c r="A50" s="4" t="s">
        <v>59</v>
      </c>
      <c r="B50" s="5">
        <f>B41+B44+B49</f>
        <v>83.200000017881379</v>
      </c>
      <c r="C50" s="5">
        <f t="shared" ref="C50:N50" si="7">C41+C44+C49</f>
        <v>95.299999743700027</v>
      </c>
      <c r="D50" s="5">
        <f t="shared" si="7"/>
        <v>0</v>
      </c>
      <c r="E50" s="5">
        <f t="shared" si="7"/>
        <v>55</v>
      </c>
      <c r="F50" s="5">
        <f t="shared" si="7"/>
        <v>421.2400012388826</v>
      </c>
      <c r="G50" s="5">
        <f t="shared" si="7"/>
        <v>294.00000014901167</v>
      </c>
      <c r="H50" s="5">
        <f t="shared" si="7"/>
        <v>335.52000027149916</v>
      </c>
      <c r="I50" s="5">
        <f t="shared" si="7"/>
        <v>474.1000013500452</v>
      </c>
      <c r="J50" s="5">
        <f t="shared" si="7"/>
        <v>700.89999949932098</v>
      </c>
      <c r="K50" s="5">
        <f t="shared" si="7"/>
        <v>194.67000002413988</v>
      </c>
      <c r="L50" s="5">
        <f t="shared" si="7"/>
        <v>127.87000040709972</v>
      </c>
      <c r="M50" s="5">
        <f t="shared" si="7"/>
        <v>233.62000000476837</v>
      </c>
      <c r="N50" s="11">
        <f t="shared" si="7"/>
        <v>3015.4200027063489</v>
      </c>
    </row>
    <row r="51" spans="1:14" x14ac:dyDescent="0.2">
      <c r="A51" s="4" t="s">
        <v>60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1"/>
    </row>
    <row r="52" spans="1:14" ht="15" x14ac:dyDescent="0.25">
      <c r="A52" s="4" t="s">
        <v>29</v>
      </c>
      <c r="B52" s="26">
        <v>225</v>
      </c>
      <c r="C52" s="26">
        <v>130.5</v>
      </c>
      <c r="D52" s="26">
        <v>49.5</v>
      </c>
      <c r="E52" s="26">
        <v>181.08000183105469</v>
      </c>
      <c r="F52" s="26">
        <v>224</v>
      </c>
      <c r="G52" s="26">
        <v>41.500000059604652</v>
      </c>
      <c r="H52" s="26">
        <v>405.5</v>
      </c>
      <c r="I52" s="26">
        <v>150</v>
      </c>
      <c r="J52" s="26">
        <v>150</v>
      </c>
      <c r="K52" s="26">
        <v>124</v>
      </c>
      <c r="L52" s="26">
        <v>123</v>
      </c>
      <c r="M52" s="26">
        <v>95</v>
      </c>
      <c r="N52" s="27">
        <v>1899.0800018906593</v>
      </c>
    </row>
    <row r="53" spans="1:14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x14ac:dyDescent="0.2">
      <c r="A55" s="4" t="s">
        <v>62</v>
      </c>
      <c r="B55" s="5">
        <f>SUM(B51:B54)</f>
        <v>225</v>
      </c>
      <c r="C55" s="5">
        <f t="shared" ref="C55:N55" si="8">SUM(C51:C54)</f>
        <v>130.5</v>
      </c>
      <c r="D55" s="5">
        <f t="shared" si="8"/>
        <v>49.5</v>
      </c>
      <c r="E55" s="5">
        <f t="shared" si="8"/>
        <v>181.08000183105469</v>
      </c>
      <c r="F55" s="5">
        <f t="shared" si="8"/>
        <v>224</v>
      </c>
      <c r="G55" s="5">
        <f t="shared" si="8"/>
        <v>41.500000059604652</v>
      </c>
      <c r="H55" s="5">
        <f t="shared" si="8"/>
        <v>405.5</v>
      </c>
      <c r="I55" s="5">
        <f t="shared" si="8"/>
        <v>150</v>
      </c>
      <c r="J55" s="5">
        <f t="shared" si="8"/>
        <v>150</v>
      </c>
      <c r="K55" s="5">
        <f t="shared" si="8"/>
        <v>124</v>
      </c>
      <c r="L55" s="5">
        <f t="shared" si="8"/>
        <v>123</v>
      </c>
      <c r="M55" s="5">
        <f t="shared" si="8"/>
        <v>95</v>
      </c>
      <c r="N55" s="11">
        <f t="shared" si="8"/>
        <v>1899.0800018906593</v>
      </c>
    </row>
    <row r="56" spans="1:14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ht="15.75" thickBot="1" x14ac:dyDescent="0.3">
      <c r="A57" s="25" t="s">
        <v>64</v>
      </c>
      <c r="B57" s="28">
        <f>B32+B50+B55</f>
        <v>25923.229961365465</v>
      </c>
      <c r="C57" s="28">
        <f t="shared" ref="C57:M57" si="9">C32+C50+C55</f>
        <v>16954.360013902187</v>
      </c>
      <c r="D57" s="28">
        <f t="shared" si="9"/>
        <v>23857.099968284369</v>
      </c>
      <c r="E57" s="28">
        <f t="shared" si="9"/>
        <v>25925.570029482245</v>
      </c>
      <c r="F57" s="28">
        <f t="shared" si="9"/>
        <v>23805.960017748177</v>
      </c>
      <c r="G57" s="28">
        <f t="shared" si="9"/>
        <v>29117.850023090839</v>
      </c>
      <c r="H57" s="28">
        <f t="shared" si="9"/>
        <v>42513.469983421266</v>
      </c>
      <c r="I57" s="28">
        <f t="shared" si="9"/>
        <v>31424.859954401851</v>
      </c>
      <c r="J57" s="28">
        <f t="shared" si="9"/>
        <v>23693.70002001524</v>
      </c>
      <c r="K57" s="28">
        <f t="shared" si="9"/>
        <v>20708.020009763539</v>
      </c>
      <c r="L57" s="28">
        <f t="shared" si="9"/>
        <v>15168.270020738244</v>
      </c>
      <c r="M57" s="28">
        <f t="shared" si="9"/>
        <v>21225.7799898386</v>
      </c>
      <c r="N57" s="29">
        <f>N32+N50+N55</f>
        <v>300318.16999205202</v>
      </c>
    </row>
    <row r="58" spans="1:14" x14ac:dyDescent="0.2">
      <c r="A58" s="22" t="s">
        <v>83</v>
      </c>
    </row>
    <row r="59" spans="1:14" x14ac:dyDescent="0.2">
      <c r="A59" s="24" t="s">
        <v>70</v>
      </c>
    </row>
    <row r="68" spans="1:1" x14ac:dyDescent="0.2">
      <c r="A68" s="3"/>
    </row>
  </sheetData>
  <mergeCells count="3">
    <mergeCell ref="A1:N1"/>
    <mergeCell ref="A3:N3"/>
    <mergeCell ref="A2:N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O16" sqref="O16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2" customFormat="1" ht="13.5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ht="12.75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5" s="2" customFormat="1" ht="12.75" x14ac:dyDescent="0.2">
      <c r="A7" s="4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1"/>
    </row>
    <row r="8" spans="1:15" s="2" customFormat="1" ht="12.75" x14ac:dyDescent="0.2">
      <c r="A8" s="4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"/>
    </row>
    <row r="9" spans="1:15" s="2" customFormat="1" ht="12.75" x14ac:dyDescent="0.2">
      <c r="A9" s="4" t="s">
        <v>18</v>
      </c>
      <c r="B9" s="5">
        <v>8</v>
      </c>
      <c r="C9" s="5">
        <v>4</v>
      </c>
      <c r="D9" s="5"/>
      <c r="E9" s="5"/>
      <c r="F9" s="5"/>
      <c r="G9" s="5">
        <v>6</v>
      </c>
      <c r="H9" s="5"/>
      <c r="I9" s="5"/>
      <c r="J9" s="5"/>
      <c r="K9" s="5"/>
      <c r="L9" s="5"/>
      <c r="M9" s="5"/>
      <c r="N9" s="11">
        <v>18</v>
      </c>
    </row>
    <row r="10" spans="1:15" s="2" customFormat="1" ht="12.75" x14ac:dyDescent="0.2">
      <c r="A10" s="4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"/>
    </row>
    <row r="11" spans="1:15" s="2" customFormat="1" ht="12.75" x14ac:dyDescent="0.2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"/>
    </row>
    <row r="12" spans="1:15" s="2" customFormat="1" ht="12.75" x14ac:dyDescent="0.2">
      <c r="A12" s="4" t="s">
        <v>21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/>
    </row>
    <row r="13" spans="1:15" s="2" customFormat="1" ht="12.75" x14ac:dyDescent="0.2">
      <c r="A13" s="4" t="s">
        <v>67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"/>
    </row>
    <row r="14" spans="1:15" s="2" customFormat="1" ht="12.75" x14ac:dyDescent="0.2">
      <c r="A14" s="4" t="s">
        <v>22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1"/>
    </row>
    <row r="15" spans="1:15" s="2" customFormat="1" ht="12.75" x14ac:dyDescent="0.2">
      <c r="A15" s="4" t="s">
        <v>20</v>
      </c>
      <c r="B15" s="5">
        <v>6992</v>
      </c>
      <c r="C15" s="5">
        <v>5045</v>
      </c>
      <c r="D15" s="5">
        <v>5605</v>
      </c>
      <c r="E15" s="5">
        <v>4151</v>
      </c>
      <c r="F15" s="5">
        <v>8406</v>
      </c>
      <c r="G15" s="5">
        <v>12000</v>
      </c>
      <c r="H15" s="5">
        <v>16822</v>
      </c>
      <c r="I15" s="5">
        <v>12954</v>
      </c>
      <c r="J15" s="5">
        <v>4565</v>
      </c>
      <c r="K15" s="5">
        <v>2766</v>
      </c>
      <c r="L15" s="5">
        <v>5734</v>
      </c>
      <c r="M15" s="5">
        <v>12734</v>
      </c>
      <c r="N15" s="11">
        <v>97774</v>
      </c>
    </row>
    <row r="16" spans="1:15" s="2" customFormat="1" ht="12.7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>
        <v>530</v>
      </c>
      <c r="K16" s="5">
        <v>88</v>
      </c>
      <c r="L16" s="5"/>
      <c r="M16" s="5">
        <v>137</v>
      </c>
      <c r="N16" s="11">
        <v>755</v>
      </c>
    </row>
    <row r="17" spans="1:14" s="2" customFormat="1" ht="12.75" x14ac:dyDescent="0.2">
      <c r="A17" s="4" t="s">
        <v>40</v>
      </c>
      <c r="B17" s="5">
        <v>1213</v>
      </c>
      <c r="C17" s="5">
        <v>2452</v>
      </c>
      <c r="D17" s="5">
        <v>4958</v>
      </c>
      <c r="E17" s="5">
        <v>9956</v>
      </c>
      <c r="F17" s="5">
        <v>7548</v>
      </c>
      <c r="G17" s="5">
        <v>5452</v>
      </c>
      <c r="H17" s="5">
        <v>4708</v>
      </c>
      <c r="I17" s="5">
        <v>4261</v>
      </c>
      <c r="J17" s="5">
        <v>2781</v>
      </c>
      <c r="K17" s="5">
        <v>1914</v>
      </c>
      <c r="L17" s="5">
        <v>2227</v>
      </c>
      <c r="M17" s="5">
        <v>2500</v>
      </c>
      <c r="N17" s="11">
        <v>49970</v>
      </c>
    </row>
    <row r="18" spans="1:14" s="2" customFormat="1" ht="12.75" x14ac:dyDescent="0.2">
      <c r="A18" s="4" t="s">
        <v>41</v>
      </c>
      <c r="B18" s="5">
        <v>8</v>
      </c>
      <c r="C18" s="5"/>
      <c r="D18" s="5"/>
      <c r="E18" s="5"/>
      <c r="F18" s="5"/>
      <c r="G18" s="5"/>
      <c r="H18" s="5"/>
      <c r="I18" s="5">
        <v>359</v>
      </c>
      <c r="J18" s="5"/>
      <c r="K18" s="5"/>
      <c r="L18" s="5"/>
      <c r="M18" s="5"/>
      <c r="N18" s="11">
        <v>367</v>
      </c>
    </row>
    <row r="19" spans="1:14" s="2" customFormat="1" ht="12.75" x14ac:dyDescent="0.2">
      <c r="A19" s="4" t="s">
        <v>24</v>
      </c>
      <c r="B19" s="5"/>
      <c r="C19" s="5">
        <v>68</v>
      </c>
      <c r="D19" s="5">
        <v>593</v>
      </c>
      <c r="E19" s="5">
        <v>1209</v>
      </c>
      <c r="F19" s="5">
        <v>1830</v>
      </c>
      <c r="G19" s="5">
        <v>1190</v>
      </c>
      <c r="H19" s="5">
        <v>1242</v>
      </c>
      <c r="I19" s="5">
        <v>1607</v>
      </c>
      <c r="J19" s="5">
        <v>335</v>
      </c>
      <c r="K19" s="5">
        <v>889</v>
      </c>
      <c r="L19" s="5">
        <v>351</v>
      </c>
      <c r="M19" s="5">
        <v>123</v>
      </c>
      <c r="N19" s="11">
        <v>9437</v>
      </c>
    </row>
    <row r="20" spans="1:14" s="2" customFormat="1" ht="12.75" x14ac:dyDescent="0.2">
      <c r="A20" s="4" t="s">
        <v>23</v>
      </c>
      <c r="B20" s="5">
        <v>708</v>
      </c>
      <c r="C20" s="5">
        <v>1079</v>
      </c>
      <c r="D20" s="5">
        <v>1415</v>
      </c>
      <c r="E20" s="5">
        <v>2211</v>
      </c>
      <c r="F20" s="5">
        <v>908</v>
      </c>
      <c r="G20" s="5">
        <v>912</v>
      </c>
      <c r="H20" s="5">
        <v>1278</v>
      </c>
      <c r="I20" s="5">
        <v>1724</v>
      </c>
      <c r="J20" s="5">
        <v>1242</v>
      </c>
      <c r="K20" s="5">
        <v>799</v>
      </c>
      <c r="L20" s="5">
        <v>1811</v>
      </c>
      <c r="M20" s="5">
        <v>5812</v>
      </c>
      <c r="N20" s="11">
        <v>19899</v>
      </c>
    </row>
    <row r="21" spans="1:14" s="2" customFormat="1" ht="12.75" x14ac:dyDescent="0.2">
      <c r="A21" s="4" t="s">
        <v>26</v>
      </c>
      <c r="B21" s="5">
        <v>87</v>
      </c>
      <c r="C21" s="5">
        <v>830</v>
      </c>
      <c r="D21" s="5"/>
      <c r="E21" s="5">
        <v>209</v>
      </c>
      <c r="F21" s="5">
        <v>382</v>
      </c>
      <c r="G21" s="5">
        <v>675</v>
      </c>
      <c r="H21" s="5">
        <v>600</v>
      </c>
      <c r="I21" s="5">
        <v>834</v>
      </c>
      <c r="J21" s="5">
        <v>526</v>
      </c>
      <c r="K21" s="5">
        <v>272</v>
      </c>
      <c r="L21" s="5">
        <v>330</v>
      </c>
      <c r="M21" s="5">
        <v>251</v>
      </c>
      <c r="N21" s="11">
        <v>4996</v>
      </c>
    </row>
    <row r="22" spans="1:14" s="2" customFormat="1" ht="12.75" x14ac:dyDescent="0.2">
      <c r="A22" s="4" t="s">
        <v>42</v>
      </c>
      <c r="B22" s="5">
        <f>SUM(B6:B21)</f>
        <v>9016</v>
      </c>
      <c r="C22" s="5">
        <f t="shared" ref="C22:N22" si="0">SUM(C6:C21)</f>
        <v>9478</v>
      </c>
      <c r="D22" s="5">
        <f t="shared" si="0"/>
        <v>12571</v>
      </c>
      <c r="E22" s="5">
        <f t="shared" si="0"/>
        <v>17736</v>
      </c>
      <c r="F22" s="5">
        <f t="shared" si="0"/>
        <v>19074</v>
      </c>
      <c r="G22" s="5">
        <f t="shared" si="0"/>
        <v>20235</v>
      </c>
      <c r="H22" s="5">
        <f t="shared" si="0"/>
        <v>24650</v>
      </c>
      <c r="I22" s="5">
        <f t="shared" si="0"/>
        <v>21739</v>
      </c>
      <c r="J22" s="5">
        <f t="shared" si="0"/>
        <v>9979</v>
      </c>
      <c r="K22" s="5">
        <f t="shared" si="0"/>
        <v>6728</v>
      </c>
      <c r="L22" s="5">
        <f t="shared" si="0"/>
        <v>10453</v>
      </c>
      <c r="M22" s="5">
        <f t="shared" si="0"/>
        <v>21557</v>
      </c>
      <c r="N22" s="11">
        <f t="shared" si="0"/>
        <v>183216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ht="12.75" x14ac:dyDescent="0.2">
      <c r="A24" s="4" t="s">
        <v>12</v>
      </c>
      <c r="B24" s="5">
        <v>7112</v>
      </c>
      <c r="C24" s="5">
        <v>10866</v>
      </c>
      <c r="D24" s="5">
        <v>14570</v>
      </c>
      <c r="E24" s="5">
        <v>10772</v>
      </c>
      <c r="F24" s="5">
        <v>4765</v>
      </c>
      <c r="G24" s="5">
        <v>9379</v>
      </c>
      <c r="H24" s="5">
        <v>15261</v>
      </c>
      <c r="I24" s="5">
        <v>12896</v>
      </c>
      <c r="J24" s="5">
        <v>11897</v>
      </c>
      <c r="K24" s="5">
        <v>11351</v>
      </c>
      <c r="L24" s="5">
        <v>16977</v>
      </c>
      <c r="M24" s="5">
        <v>18668</v>
      </c>
      <c r="N24" s="11">
        <v>144514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7112</v>
      </c>
      <c r="C26" s="5">
        <f t="shared" ref="C26:N26" si="1">SUM(C23:C25)</f>
        <v>10866</v>
      </c>
      <c r="D26" s="5">
        <f t="shared" si="1"/>
        <v>14570</v>
      </c>
      <c r="E26" s="5">
        <f t="shared" si="1"/>
        <v>10772</v>
      </c>
      <c r="F26" s="5">
        <f t="shared" si="1"/>
        <v>4765</v>
      </c>
      <c r="G26" s="5">
        <f t="shared" si="1"/>
        <v>9379</v>
      </c>
      <c r="H26" s="5">
        <f t="shared" si="1"/>
        <v>15261</v>
      </c>
      <c r="I26" s="5">
        <f t="shared" si="1"/>
        <v>12896</v>
      </c>
      <c r="J26" s="5">
        <f t="shared" si="1"/>
        <v>11897</v>
      </c>
      <c r="K26" s="5">
        <f t="shared" si="1"/>
        <v>11351</v>
      </c>
      <c r="L26" s="5">
        <f t="shared" si="1"/>
        <v>16977</v>
      </c>
      <c r="M26" s="5">
        <f t="shared" si="1"/>
        <v>18668</v>
      </c>
      <c r="N26" s="11">
        <f t="shared" si="1"/>
        <v>144514</v>
      </c>
    </row>
    <row r="27" spans="1:14" s="2" customFormat="1" ht="12.75" x14ac:dyDescent="0.2">
      <c r="A27" s="4" t="s">
        <v>17</v>
      </c>
      <c r="B27" s="5">
        <v>6662.0999999999995</v>
      </c>
      <c r="C27" s="5">
        <v>17125.099999999999</v>
      </c>
      <c r="D27" s="5">
        <v>15568.099999999999</v>
      </c>
      <c r="E27" s="5">
        <v>19792.900000000001</v>
      </c>
      <c r="F27" s="5">
        <v>6720.2999999999993</v>
      </c>
      <c r="G27" s="5">
        <v>2351.5</v>
      </c>
      <c r="H27" s="5">
        <v>10534.8</v>
      </c>
      <c r="I27" s="5">
        <v>6221</v>
      </c>
      <c r="J27" s="5">
        <v>5139.3999999999996</v>
      </c>
      <c r="K27" s="5">
        <v>1972.6</v>
      </c>
      <c r="L27" s="5">
        <v>6161.9000000000005</v>
      </c>
      <c r="M27" s="5">
        <v>13618.170000000002</v>
      </c>
      <c r="N27" s="11">
        <v>111867.87</v>
      </c>
    </row>
    <row r="28" spans="1:14" s="2" customFormat="1" ht="12.75" x14ac:dyDescent="0.2">
      <c r="A28" s="4" t="s">
        <v>25</v>
      </c>
      <c r="B28" s="5">
        <v>1264.5999999999999</v>
      </c>
      <c r="C28" s="5">
        <v>945.7</v>
      </c>
      <c r="D28" s="5">
        <v>691.50000000000011</v>
      </c>
      <c r="E28" s="5">
        <v>592</v>
      </c>
      <c r="F28" s="5">
        <v>803.09999999999991</v>
      </c>
      <c r="G28" s="5">
        <v>90.3</v>
      </c>
      <c r="H28" s="5">
        <v>272.60000000000002</v>
      </c>
      <c r="I28" s="5">
        <v>324</v>
      </c>
      <c r="J28" s="5">
        <v>242</v>
      </c>
      <c r="K28" s="5">
        <v>163</v>
      </c>
      <c r="L28" s="5">
        <v>320.5</v>
      </c>
      <c r="M28" s="5">
        <v>1233.6999999999998</v>
      </c>
      <c r="N28" s="11">
        <v>6943</v>
      </c>
    </row>
    <row r="29" spans="1:14" s="2" customFormat="1" ht="12.75" x14ac:dyDescent="0.2">
      <c r="A29" s="4" t="s">
        <v>30</v>
      </c>
      <c r="B29" s="5">
        <v>45</v>
      </c>
      <c r="C29" s="5">
        <v>79.7</v>
      </c>
      <c r="D29" s="5">
        <v>177</v>
      </c>
      <c r="E29" s="5">
        <v>127.7</v>
      </c>
      <c r="F29" s="5">
        <v>131</v>
      </c>
      <c r="G29" s="5">
        <v>23</v>
      </c>
      <c r="H29" s="5"/>
      <c r="I29" s="5">
        <v>48</v>
      </c>
      <c r="J29" s="5"/>
      <c r="K29" s="5">
        <v>41</v>
      </c>
      <c r="L29" s="5"/>
      <c r="M29" s="5">
        <v>295.39999999999998</v>
      </c>
      <c r="N29" s="11">
        <v>967.8</v>
      </c>
    </row>
    <row r="30" spans="1:14" s="2" customFormat="1" ht="12.75" x14ac:dyDescent="0.2">
      <c r="A30" s="4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</row>
    <row r="31" spans="1:14" s="2" customFormat="1" ht="12.75" x14ac:dyDescent="0.2">
      <c r="A31" s="4" t="s">
        <v>45</v>
      </c>
      <c r="B31" s="5">
        <f>SUM(B27:B30)</f>
        <v>7971.6999999999989</v>
      </c>
      <c r="C31" s="5">
        <f t="shared" ref="C31:N31" si="2">SUM(C27:C30)</f>
        <v>18150.5</v>
      </c>
      <c r="D31" s="5">
        <f t="shared" si="2"/>
        <v>16436.599999999999</v>
      </c>
      <c r="E31" s="5">
        <f t="shared" si="2"/>
        <v>20512.600000000002</v>
      </c>
      <c r="F31" s="5">
        <f t="shared" si="2"/>
        <v>7654.4</v>
      </c>
      <c r="G31" s="5">
        <f t="shared" si="2"/>
        <v>2464.8000000000002</v>
      </c>
      <c r="H31" s="5">
        <f t="shared" si="2"/>
        <v>10807.4</v>
      </c>
      <c r="I31" s="5">
        <f t="shared" si="2"/>
        <v>6593</v>
      </c>
      <c r="J31" s="5">
        <f t="shared" si="2"/>
        <v>5381.4</v>
      </c>
      <c r="K31" s="5">
        <f t="shared" si="2"/>
        <v>2176.6</v>
      </c>
      <c r="L31" s="5">
        <f t="shared" si="2"/>
        <v>6482.4000000000005</v>
      </c>
      <c r="M31" s="5">
        <f t="shared" si="2"/>
        <v>15147.270000000002</v>
      </c>
      <c r="N31" s="11">
        <f t="shared" si="2"/>
        <v>119778.67</v>
      </c>
    </row>
    <row r="32" spans="1:14" s="2" customFormat="1" ht="12.75" x14ac:dyDescent="0.2">
      <c r="A32" s="4" t="s">
        <v>46</v>
      </c>
      <c r="B32" s="5">
        <f>B22+B26+B31</f>
        <v>24099.699999999997</v>
      </c>
      <c r="C32" s="5">
        <f t="shared" ref="C32:N32" si="3">C22+C26+C31</f>
        <v>38494.5</v>
      </c>
      <c r="D32" s="5">
        <f t="shared" si="3"/>
        <v>43577.599999999999</v>
      </c>
      <c r="E32" s="5">
        <f t="shared" si="3"/>
        <v>49020.600000000006</v>
      </c>
      <c r="F32" s="5">
        <f t="shared" si="3"/>
        <v>31493.4</v>
      </c>
      <c r="G32" s="5">
        <f t="shared" si="3"/>
        <v>32078.799999999999</v>
      </c>
      <c r="H32" s="5">
        <f t="shared" si="3"/>
        <v>50718.400000000001</v>
      </c>
      <c r="I32" s="5">
        <f t="shared" si="3"/>
        <v>41228</v>
      </c>
      <c r="J32" s="5">
        <f t="shared" si="3"/>
        <v>27257.4</v>
      </c>
      <c r="K32" s="5">
        <f t="shared" si="3"/>
        <v>20255.599999999999</v>
      </c>
      <c r="L32" s="5">
        <f t="shared" si="3"/>
        <v>33912.400000000001</v>
      </c>
      <c r="M32" s="5">
        <f t="shared" si="3"/>
        <v>55372.270000000004</v>
      </c>
      <c r="N32" s="11">
        <f t="shared" si="3"/>
        <v>447508.67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/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/>
    </row>
    <row r="50" spans="1:14" s="2" customFormat="1" ht="12.75" x14ac:dyDescent="0.2">
      <c r="A50" s="4" t="s">
        <v>59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/>
    </row>
    <row r="51" spans="1:14" s="2" customFormat="1" ht="12.75" x14ac:dyDescent="0.2">
      <c r="A51" s="4" t="s">
        <v>60</v>
      </c>
      <c r="B51" s="5">
        <v>199.75</v>
      </c>
      <c r="C51" s="5">
        <v>337.4</v>
      </c>
      <c r="D51" s="5">
        <v>453.2</v>
      </c>
      <c r="E51" s="5">
        <v>570.5</v>
      </c>
      <c r="F51" s="5">
        <v>251.29999999999998</v>
      </c>
      <c r="G51" s="5">
        <v>85.600000000000009</v>
      </c>
      <c r="H51" s="5">
        <v>367.59999999999997</v>
      </c>
      <c r="I51" s="5">
        <v>243.99999999999997</v>
      </c>
      <c r="J51" s="5">
        <v>195.5</v>
      </c>
      <c r="K51" s="5">
        <v>65.099999999999994</v>
      </c>
      <c r="L51" s="5">
        <v>228.6</v>
      </c>
      <c r="M51" s="5">
        <v>511.29999999999995</v>
      </c>
      <c r="N51" s="11">
        <v>3509.8499999999995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>SUM(B51:B54)</f>
        <v>199.75</v>
      </c>
      <c r="C55" s="5">
        <f t="shared" ref="C55:N55" si="4">SUM(C51:C54)</f>
        <v>337.4</v>
      </c>
      <c r="D55" s="5">
        <f t="shared" si="4"/>
        <v>453.2</v>
      </c>
      <c r="E55" s="5">
        <f t="shared" si="4"/>
        <v>570.5</v>
      </c>
      <c r="F55" s="5">
        <f t="shared" si="4"/>
        <v>251.29999999999998</v>
      </c>
      <c r="G55" s="5">
        <f t="shared" si="4"/>
        <v>85.600000000000009</v>
      </c>
      <c r="H55" s="5">
        <f t="shared" si="4"/>
        <v>367.59999999999997</v>
      </c>
      <c r="I55" s="5">
        <f t="shared" si="4"/>
        <v>243.99999999999997</v>
      </c>
      <c r="J55" s="5">
        <f t="shared" si="4"/>
        <v>195.5</v>
      </c>
      <c r="K55" s="5">
        <f t="shared" si="4"/>
        <v>65.099999999999994</v>
      </c>
      <c r="L55" s="5">
        <f t="shared" si="4"/>
        <v>228.6</v>
      </c>
      <c r="M55" s="5">
        <f t="shared" si="4"/>
        <v>511.29999999999995</v>
      </c>
      <c r="N55" s="11">
        <f t="shared" si="4"/>
        <v>3509.8499999999995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24299.449999999997</v>
      </c>
      <c r="C57" s="28">
        <f t="shared" ref="C57:M57" si="5">C32+C50+C55</f>
        <v>38831.9</v>
      </c>
      <c r="D57" s="28">
        <f t="shared" si="5"/>
        <v>44030.799999999996</v>
      </c>
      <c r="E57" s="28">
        <f t="shared" si="5"/>
        <v>49591.100000000006</v>
      </c>
      <c r="F57" s="28">
        <f t="shared" si="5"/>
        <v>31744.7</v>
      </c>
      <c r="G57" s="28">
        <f t="shared" si="5"/>
        <v>32164.399999999998</v>
      </c>
      <c r="H57" s="28">
        <f t="shared" si="5"/>
        <v>51086</v>
      </c>
      <c r="I57" s="28">
        <f t="shared" si="5"/>
        <v>41472</v>
      </c>
      <c r="J57" s="28">
        <f t="shared" si="5"/>
        <v>27452.9</v>
      </c>
      <c r="K57" s="28">
        <f t="shared" si="5"/>
        <v>20320.699999999997</v>
      </c>
      <c r="L57" s="28">
        <f t="shared" si="5"/>
        <v>34141</v>
      </c>
      <c r="M57" s="28">
        <f t="shared" si="5"/>
        <v>55883.570000000007</v>
      </c>
      <c r="N57" s="29">
        <f>N32+N50+N55</f>
        <v>451018.51999999996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O6" sqref="O6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x14ac:dyDescent="0.25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x14ac:dyDescent="0.25">
      <c r="A2" s="37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ht="15.75" thickBot="1" x14ac:dyDescent="0.3">
      <c r="A3" s="34" t="s">
        <v>71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ht="15.75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0"/>
    </row>
    <row r="5" spans="1:15" x14ac:dyDescent="0.25">
      <c r="A5" s="56" t="s">
        <v>34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35</v>
      </c>
      <c r="K5" s="14" t="s">
        <v>8</v>
      </c>
      <c r="L5" s="14" t="s">
        <v>9</v>
      </c>
      <c r="M5" s="14" t="s">
        <v>10</v>
      </c>
      <c r="N5" s="15" t="s">
        <v>36</v>
      </c>
    </row>
    <row r="6" spans="1:1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5" x14ac:dyDescent="0.25">
      <c r="A7" s="4" t="s">
        <v>38</v>
      </c>
      <c r="B7" s="5">
        <v>162.5</v>
      </c>
      <c r="C7" s="5">
        <v>203</v>
      </c>
      <c r="D7" s="5">
        <v>0</v>
      </c>
      <c r="E7" s="5">
        <v>1191.6500000000001</v>
      </c>
      <c r="F7" s="5">
        <v>691</v>
      </c>
      <c r="G7" s="5">
        <v>169.5</v>
      </c>
      <c r="H7" s="5">
        <v>1131</v>
      </c>
      <c r="I7" s="5">
        <v>69.5</v>
      </c>
      <c r="J7" s="5">
        <v>32</v>
      </c>
      <c r="K7" s="5">
        <v>33.5</v>
      </c>
      <c r="L7" s="5">
        <v>0</v>
      </c>
      <c r="M7" s="5">
        <v>0</v>
      </c>
      <c r="N7" s="11">
        <v>3683.65</v>
      </c>
    </row>
    <row r="8" spans="1:15" x14ac:dyDescent="0.25">
      <c r="A8" s="4" t="s">
        <v>19</v>
      </c>
      <c r="B8" s="5">
        <v>5093.5</v>
      </c>
      <c r="C8" s="5">
        <v>6516.9</v>
      </c>
      <c r="D8" s="5">
        <v>4696.2</v>
      </c>
      <c r="E8" s="5">
        <v>6188.91</v>
      </c>
      <c r="F8" s="5">
        <v>3824</v>
      </c>
      <c r="G8" s="5">
        <v>3986.5</v>
      </c>
      <c r="H8" s="5">
        <v>4021.5</v>
      </c>
      <c r="I8" s="5">
        <v>5442.3</v>
      </c>
      <c r="J8" s="5">
        <v>5716.9999999999991</v>
      </c>
      <c r="K8" s="5">
        <v>3925</v>
      </c>
      <c r="L8" s="5">
        <v>1992</v>
      </c>
      <c r="M8" s="5">
        <v>1592.5</v>
      </c>
      <c r="N8" s="11">
        <v>52996.31</v>
      </c>
    </row>
    <row r="9" spans="1:15" x14ac:dyDescent="0.25">
      <c r="A9" s="4" t="s">
        <v>18</v>
      </c>
      <c r="B9" s="5">
        <v>5141.7</v>
      </c>
      <c r="C9" s="5">
        <v>6656.9</v>
      </c>
      <c r="D9" s="5">
        <v>4464</v>
      </c>
      <c r="E9" s="5">
        <v>8048</v>
      </c>
      <c r="F9" s="5">
        <v>4202.5</v>
      </c>
      <c r="G9" s="5">
        <v>3387</v>
      </c>
      <c r="H9" s="5">
        <v>4413.6000000000004</v>
      </c>
      <c r="I9" s="5">
        <v>3805.8</v>
      </c>
      <c r="J9" s="5">
        <v>3298.5</v>
      </c>
      <c r="K9" s="5">
        <v>4113.5</v>
      </c>
      <c r="L9" s="5">
        <v>1984</v>
      </c>
      <c r="M9" s="5">
        <v>1430</v>
      </c>
      <c r="N9" s="11">
        <v>50945.5</v>
      </c>
    </row>
    <row r="10" spans="1:15" x14ac:dyDescent="0.25">
      <c r="A10" s="4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143</v>
      </c>
      <c r="I10" s="5">
        <v>12</v>
      </c>
      <c r="J10" s="5">
        <v>0</v>
      </c>
      <c r="K10" s="5">
        <v>0</v>
      </c>
      <c r="L10" s="5">
        <v>0</v>
      </c>
      <c r="M10" s="5">
        <v>0</v>
      </c>
      <c r="N10" s="11">
        <v>155</v>
      </c>
    </row>
    <row r="11" spans="1:15" x14ac:dyDescent="0.25">
      <c r="A11" s="4" t="s">
        <v>16</v>
      </c>
      <c r="B11" s="5">
        <v>0</v>
      </c>
      <c r="C11" s="5">
        <v>0</v>
      </c>
      <c r="D11" s="5">
        <v>9</v>
      </c>
      <c r="E11" s="5">
        <v>25</v>
      </c>
      <c r="F11" s="5">
        <v>55.5</v>
      </c>
      <c r="G11" s="5">
        <v>61</v>
      </c>
      <c r="H11" s="5">
        <v>15</v>
      </c>
      <c r="I11" s="5">
        <v>34.47</v>
      </c>
      <c r="J11" s="5">
        <v>17</v>
      </c>
      <c r="K11" s="5">
        <v>9.9</v>
      </c>
      <c r="L11" s="5">
        <v>103.9</v>
      </c>
      <c r="M11" s="5">
        <v>53</v>
      </c>
      <c r="N11" s="11">
        <v>383.77</v>
      </c>
    </row>
    <row r="12" spans="1:15" x14ac:dyDescent="0.25">
      <c r="A12" s="4" t="s">
        <v>21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/>
    </row>
    <row r="13" spans="1:15" x14ac:dyDescent="0.25">
      <c r="A13" s="4" t="s">
        <v>22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"/>
    </row>
    <row r="14" spans="1:15" x14ac:dyDescent="0.25">
      <c r="A14" s="4" t="s">
        <v>20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1"/>
    </row>
    <row r="15" spans="1:15" x14ac:dyDescent="0.25">
      <c r="A15" s="4" t="s">
        <v>39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1"/>
    </row>
    <row r="16" spans="1:15" x14ac:dyDescent="0.25">
      <c r="A16" s="4" t="s">
        <v>40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4" x14ac:dyDescent="0.25">
      <c r="A17" s="4" t="s">
        <v>41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1"/>
    </row>
    <row r="18" spans="1:14" x14ac:dyDescent="0.25">
      <c r="A18" s="4" t="s">
        <v>24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1"/>
    </row>
    <row r="19" spans="1:14" x14ac:dyDescent="0.25">
      <c r="A19" s="4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/>
    </row>
    <row r="20" spans="1:14" x14ac:dyDescent="0.25">
      <c r="A20" s="4" t="s">
        <v>26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1"/>
    </row>
    <row r="21" spans="1:14" x14ac:dyDescent="0.25">
      <c r="A21" s="4" t="s">
        <v>42</v>
      </c>
      <c r="B21" s="5">
        <f>SUM(B6:B20)</f>
        <v>10397.700000000001</v>
      </c>
      <c r="C21" s="5">
        <f t="shared" ref="C21:N21" si="0">SUM(C6:C20)</f>
        <v>13376.8</v>
      </c>
      <c r="D21" s="5">
        <f t="shared" si="0"/>
        <v>9169.2000000000007</v>
      </c>
      <c r="E21" s="5">
        <f t="shared" si="0"/>
        <v>15453.56</v>
      </c>
      <c r="F21" s="5">
        <f t="shared" si="0"/>
        <v>8773</v>
      </c>
      <c r="G21" s="5">
        <f t="shared" si="0"/>
        <v>7604</v>
      </c>
      <c r="H21" s="5">
        <f t="shared" si="0"/>
        <v>9724.1</v>
      </c>
      <c r="I21" s="5">
        <f t="shared" si="0"/>
        <v>9364.07</v>
      </c>
      <c r="J21" s="5">
        <f t="shared" si="0"/>
        <v>9064.5</v>
      </c>
      <c r="K21" s="5">
        <f t="shared" si="0"/>
        <v>8081.9</v>
      </c>
      <c r="L21" s="5">
        <f t="shared" si="0"/>
        <v>4079.9</v>
      </c>
      <c r="M21" s="5">
        <f t="shared" si="0"/>
        <v>3075.5</v>
      </c>
      <c r="N21" s="11">
        <f t="shared" si="0"/>
        <v>108164.23</v>
      </c>
    </row>
    <row r="22" spans="1:14" x14ac:dyDescent="0.25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7320</v>
      </c>
      <c r="G22" s="5">
        <v>2340</v>
      </c>
      <c r="H22" s="5">
        <v>17020</v>
      </c>
      <c r="I22" s="5">
        <v>16165</v>
      </c>
      <c r="J22" s="5">
        <v>17035</v>
      </c>
      <c r="K22" s="5">
        <v>12160</v>
      </c>
      <c r="L22" s="5">
        <v>12575</v>
      </c>
      <c r="M22" s="5">
        <v>12895</v>
      </c>
      <c r="N22" s="11">
        <v>97510</v>
      </c>
    </row>
    <row r="23" spans="1:14" x14ac:dyDescent="0.25">
      <c r="A23" s="4" t="s">
        <v>12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x14ac:dyDescent="0.25">
      <c r="A24" s="4" t="s">
        <v>13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1"/>
    </row>
    <row r="25" spans="1:14" x14ac:dyDescent="0.25">
      <c r="A25" s="4" t="s">
        <v>43</v>
      </c>
      <c r="B25" s="5">
        <f>SUM(B22:B24)</f>
        <v>0</v>
      </c>
      <c r="C25" s="5">
        <f t="shared" ref="C25:N25" si="1">SUM(C22:C24)</f>
        <v>0</v>
      </c>
      <c r="D25" s="5">
        <f t="shared" si="1"/>
        <v>0</v>
      </c>
      <c r="E25" s="5">
        <f t="shared" si="1"/>
        <v>0</v>
      </c>
      <c r="F25" s="5">
        <f t="shared" si="1"/>
        <v>7320</v>
      </c>
      <c r="G25" s="5">
        <f t="shared" si="1"/>
        <v>2340</v>
      </c>
      <c r="H25" s="5">
        <f t="shared" si="1"/>
        <v>17020</v>
      </c>
      <c r="I25" s="5">
        <f t="shared" si="1"/>
        <v>16165</v>
      </c>
      <c r="J25" s="5">
        <f t="shared" si="1"/>
        <v>17035</v>
      </c>
      <c r="K25" s="5">
        <f t="shared" si="1"/>
        <v>12160</v>
      </c>
      <c r="L25" s="5">
        <f t="shared" si="1"/>
        <v>12575</v>
      </c>
      <c r="M25" s="5">
        <f t="shared" si="1"/>
        <v>12895</v>
      </c>
      <c r="N25" s="11">
        <f t="shared" si="1"/>
        <v>97510</v>
      </c>
    </row>
    <row r="26" spans="1:14" x14ac:dyDescent="0.25">
      <c r="A26" s="4" t="s">
        <v>17</v>
      </c>
      <c r="B26" s="5">
        <v>0</v>
      </c>
      <c r="C26" s="5">
        <v>0</v>
      </c>
      <c r="D26" s="5">
        <v>0</v>
      </c>
      <c r="E26" s="5">
        <v>19.600000000000001</v>
      </c>
      <c r="F26" s="5">
        <v>0</v>
      </c>
      <c r="G26" s="5">
        <v>5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11">
        <v>24.6</v>
      </c>
    </row>
    <row r="27" spans="1:14" x14ac:dyDescent="0.25">
      <c r="A27" s="4" t="s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1"/>
    </row>
    <row r="28" spans="1:14" x14ac:dyDescent="0.25">
      <c r="A28" s="4" t="s">
        <v>30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1"/>
    </row>
    <row r="29" spans="1:14" x14ac:dyDescent="0.25">
      <c r="A29" s="4" t="s">
        <v>44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4" x14ac:dyDescent="0.25">
      <c r="A30" s="4" t="s">
        <v>45</v>
      </c>
      <c r="B30" s="5">
        <f>SUM(B26:B29)</f>
        <v>0</v>
      </c>
      <c r="C30" s="5">
        <f t="shared" ref="C30:N30" si="2">SUM(C26:C29)</f>
        <v>0</v>
      </c>
      <c r="D30" s="5">
        <f t="shared" si="2"/>
        <v>0</v>
      </c>
      <c r="E30" s="5">
        <f t="shared" si="2"/>
        <v>19.600000000000001</v>
      </c>
      <c r="F30" s="5">
        <f t="shared" si="2"/>
        <v>0</v>
      </c>
      <c r="G30" s="5">
        <f t="shared" si="2"/>
        <v>5</v>
      </c>
      <c r="H30" s="5">
        <f t="shared" si="2"/>
        <v>0</v>
      </c>
      <c r="I30" s="5">
        <f t="shared" si="2"/>
        <v>0</v>
      </c>
      <c r="J30" s="5">
        <f t="shared" si="2"/>
        <v>0</v>
      </c>
      <c r="K30" s="5">
        <f t="shared" si="2"/>
        <v>0</v>
      </c>
      <c r="L30" s="5">
        <f t="shared" si="2"/>
        <v>0</v>
      </c>
      <c r="M30" s="5">
        <f t="shared" si="2"/>
        <v>0</v>
      </c>
      <c r="N30" s="11">
        <f t="shared" si="2"/>
        <v>24.6</v>
      </c>
    </row>
    <row r="31" spans="1:14" x14ac:dyDescent="0.25">
      <c r="A31" s="4" t="s">
        <v>46</v>
      </c>
      <c r="B31" s="5">
        <f>B21+B25+B30</f>
        <v>10397.700000000001</v>
      </c>
      <c r="C31" s="5">
        <f t="shared" ref="C31:N31" si="3">C21+C25+C30</f>
        <v>13376.8</v>
      </c>
      <c r="D31" s="5">
        <f t="shared" si="3"/>
        <v>9169.2000000000007</v>
      </c>
      <c r="E31" s="5">
        <f t="shared" si="3"/>
        <v>15473.16</v>
      </c>
      <c r="F31" s="5">
        <f t="shared" si="3"/>
        <v>16093</v>
      </c>
      <c r="G31" s="5">
        <f t="shared" si="3"/>
        <v>9949</v>
      </c>
      <c r="H31" s="5">
        <f t="shared" si="3"/>
        <v>26744.1</v>
      </c>
      <c r="I31" s="5">
        <f t="shared" si="3"/>
        <v>25529.07</v>
      </c>
      <c r="J31" s="5">
        <f t="shared" si="3"/>
        <v>26099.5</v>
      </c>
      <c r="K31" s="5">
        <f t="shared" si="3"/>
        <v>20241.900000000001</v>
      </c>
      <c r="L31" s="5">
        <f t="shared" si="3"/>
        <v>16654.900000000001</v>
      </c>
      <c r="M31" s="5">
        <f t="shared" si="3"/>
        <v>15970.5</v>
      </c>
      <c r="N31" s="11">
        <f t="shared" si="3"/>
        <v>205698.83</v>
      </c>
    </row>
    <row r="32" spans="1:14" x14ac:dyDescent="0.25">
      <c r="A32" s="4" t="s">
        <v>47</v>
      </c>
      <c r="B32" s="5">
        <v>258.2</v>
      </c>
      <c r="C32" s="5">
        <v>0</v>
      </c>
      <c r="D32" s="5">
        <v>517</v>
      </c>
      <c r="E32" s="5">
        <v>1058.0999999999999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209</v>
      </c>
      <c r="L32" s="5">
        <v>0</v>
      </c>
      <c r="M32" s="5">
        <v>0</v>
      </c>
      <c r="N32" s="11">
        <v>2042.3</v>
      </c>
    </row>
    <row r="33" spans="1:14" x14ac:dyDescent="0.25">
      <c r="A33" s="4" t="s">
        <v>48</v>
      </c>
      <c r="B33" s="5">
        <v>579.1</v>
      </c>
      <c r="C33" s="5">
        <v>518.9</v>
      </c>
      <c r="D33" s="5">
        <v>220.3</v>
      </c>
      <c r="E33" s="5">
        <v>160</v>
      </c>
      <c r="F33" s="5">
        <v>120.6</v>
      </c>
      <c r="G33" s="5">
        <v>120</v>
      </c>
      <c r="H33" s="5">
        <v>668.5</v>
      </c>
      <c r="I33" s="5">
        <v>450.1</v>
      </c>
      <c r="J33" s="5">
        <v>709.7</v>
      </c>
      <c r="K33" s="5">
        <v>520.70000000000005</v>
      </c>
      <c r="L33" s="5">
        <v>500</v>
      </c>
      <c r="M33" s="5">
        <v>300.89999999999998</v>
      </c>
      <c r="N33" s="11">
        <v>4868.7999999999993</v>
      </c>
    </row>
    <row r="34" spans="1:14" x14ac:dyDescent="0.25">
      <c r="A34" s="4" t="s">
        <v>33</v>
      </c>
      <c r="B34" s="5">
        <v>17098.600000000002</v>
      </c>
      <c r="C34" s="5">
        <v>14881.5</v>
      </c>
      <c r="D34" s="5">
        <v>14949.1</v>
      </c>
      <c r="E34" s="5">
        <v>19436.400000000001</v>
      </c>
      <c r="F34" s="5">
        <v>21289.9</v>
      </c>
      <c r="G34" s="5">
        <v>21761.699999999997</v>
      </c>
      <c r="H34" s="5">
        <v>25759.5</v>
      </c>
      <c r="I34" s="5">
        <v>28237.800000000003</v>
      </c>
      <c r="J34" s="5">
        <v>33692.6</v>
      </c>
      <c r="K34" s="5">
        <v>32425.5</v>
      </c>
      <c r="L34" s="5">
        <v>42987.7</v>
      </c>
      <c r="M34" s="5">
        <v>34843.800000000003</v>
      </c>
      <c r="N34" s="11">
        <v>307364.09999999998</v>
      </c>
    </row>
    <row r="35" spans="1:14" x14ac:dyDescent="0.25">
      <c r="A35" s="4" t="s">
        <v>49</v>
      </c>
      <c r="B35" s="5">
        <v>9113</v>
      </c>
      <c r="C35" s="5">
        <v>11706.4</v>
      </c>
      <c r="D35" s="5">
        <v>9748.1</v>
      </c>
      <c r="E35" s="5">
        <v>14385.4</v>
      </c>
      <c r="F35" s="5">
        <v>11469.699999999999</v>
      </c>
      <c r="G35" s="5">
        <v>13953.1</v>
      </c>
      <c r="H35" s="5">
        <v>14026.400000000001</v>
      </c>
      <c r="I35" s="5">
        <v>14616.8</v>
      </c>
      <c r="J35" s="5">
        <v>8586.0999999999985</v>
      </c>
      <c r="K35" s="5">
        <v>11035</v>
      </c>
      <c r="L35" s="5">
        <v>5366.1</v>
      </c>
      <c r="M35" s="5">
        <v>15042</v>
      </c>
      <c r="N35" s="11">
        <v>139048.1</v>
      </c>
    </row>
    <row r="36" spans="1:14" x14ac:dyDescent="0.25">
      <c r="A36" s="4" t="s">
        <v>50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x14ac:dyDescent="0.25">
      <c r="A37" s="4" t="s">
        <v>51</v>
      </c>
      <c r="B37" s="5">
        <v>4394</v>
      </c>
      <c r="C37" s="5">
        <v>4833.2000000000007</v>
      </c>
      <c r="D37" s="5">
        <v>5302.4</v>
      </c>
      <c r="E37" s="5">
        <v>4149.8</v>
      </c>
      <c r="F37" s="5">
        <v>14667.2</v>
      </c>
      <c r="G37" s="5">
        <v>9369</v>
      </c>
      <c r="H37" s="5">
        <v>19395.7</v>
      </c>
      <c r="I37" s="5">
        <v>22932.1</v>
      </c>
      <c r="J37" s="5">
        <v>11770.3</v>
      </c>
      <c r="K37" s="5">
        <v>17303.8</v>
      </c>
      <c r="L37" s="5">
        <v>6803.3</v>
      </c>
      <c r="M37" s="5">
        <v>8962.5</v>
      </c>
      <c r="N37" s="11">
        <v>129883.3</v>
      </c>
    </row>
    <row r="38" spans="1:14" x14ac:dyDescent="0.25">
      <c r="A38" s="4" t="s">
        <v>28</v>
      </c>
      <c r="B38" s="5">
        <v>104.7</v>
      </c>
      <c r="C38" s="5">
        <v>34.6</v>
      </c>
      <c r="D38" s="5">
        <v>0</v>
      </c>
      <c r="E38" s="5">
        <v>42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100</v>
      </c>
      <c r="L38" s="5">
        <v>0</v>
      </c>
      <c r="M38" s="5">
        <v>0</v>
      </c>
      <c r="N38" s="11">
        <v>281.3</v>
      </c>
    </row>
    <row r="39" spans="1:14" x14ac:dyDescent="0.25">
      <c r="A39" s="4" t="s">
        <v>52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x14ac:dyDescent="0.25">
      <c r="A40" s="4" t="s">
        <v>53</v>
      </c>
      <c r="B40" s="5">
        <f>SUM(B32:B39)</f>
        <v>31547.600000000002</v>
      </c>
      <c r="C40" s="5">
        <f t="shared" ref="C40:N40" si="4">SUM(C32:C39)</f>
        <v>31974.6</v>
      </c>
      <c r="D40" s="5">
        <f t="shared" si="4"/>
        <v>30736.9</v>
      </c>
      <c r="E40" s="5">
        <f t="shared" si="4"/>
        <v>39231.700000000004</v>
      </c>
      <c r="F40" s="5">
        <f t="shared" si="4"/>
        <v>47547.399999999994</v>
      </c>
      <c r="G40" s="5">
        <f t="shared" si="4"/>
        <v>45203.799999999996</v>
      </c>
      <c r="H40" s="5">
        <f t="shared" si="4"/>
        <v>59850.100000000006</v>
      </c>
      <c r="I40" s="5">
        <f t="shared" si="4"/>
        <v>66236.799999999988</v>
      </c>
      <c r="J40" s="5">
        <f t="shared" si="4"/>
        <v>54758.7</v>
      </c>
      <c r="K40" s="5">
        <f t="shared" si="4"/>
        <v>61594</v>
      </c>
      <c r="L40" s="5">
        <f t="shared" si="4"/>
        <v>55657.1</v>
      </c>
      <c r="M40" s="5">
        <f t="shared" si="4"/>
        <v>59149.200000000004</v>
      </c>
      <c r="N40" s="11">
        <f t="shared" si="4"/>
        <v>583487.9</v>
      </c>
    </row>
    <row r="41" spans="1:14" x14ac:dyDescent="0.25">
      <c r="A41" s="4" t="s">
        <v>54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spans="1:14" x14ac:dyDescent="0.25">
      <c r="A42" s="4" t="s">
        <v>55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x14ac:dyDescent="0.25">
      <c r="A43" s="4" t="s">
        <v>56</v>
      </c>
      <c r="B43" s="5">
        <f>SUM(B41:B42)</f>
        <v>0</v>
      </c>
      <c r="C43" s="5">
        <f t="shared" ref="C43:N43" si="5">SUM(C41:C42)</f>
        <v>0</v>
      </c>
      <c r="D43" s="5">
        <f t="shared" si="5"/>
        <v>0</v>
      </c>
      <c r="E43" s="5">
        <f t="shared" si="5"/>
        <v>0</v>
      </c>
      <c r="F43" s="5">
        <f t="shared" si="5"/>
        <v>0</v>
      </c>
      <c r="G43" s="5">
        <f t="shared" si="5"/>
        <v>0</v>
      </c>
      <c r="H43" s="5">
        <f t="shared" si="5"/>
        <v>0</v>
      </c>
      <c r="I43" s="5">
        <f t="shared" si="5"/>
        <v>0</v>
      </c>
      <c r="J43" s="5">
        <f t="shared" si="5"/>
        <v>0</v>
      </c>
      <c r="K43" s="5">
        <f t="shared" si="5"/>
        <v>0</v>
      </c>
      <c r="L43" s="5">
        <f t="shared" si="5"/>
        <v>0</v>
      </c>
      <c r="M43" s="5">
        <f t="shared" si="5"/>
        <v>0</v>
      </c>
      <c r="N43" s="11">
        <f t="shared" si="5"/>
        <v>0</v>
      </c>
    </row>
    <row r="44" spans="1:14" x14ac:dyDescent="0.25">
      <c r="A44" s="4" t="s">
        <v>27</v>
      </c>
      <c r="B44" s="5">
        <v>20</v>
      </c>
      <c r="C44" s="5">
        <v>0</v>
      </c>
      <c r="D44" s="5">
        <v>31</v>
      </c>
      <c r="E44" s="5">
        <v>68.599999999999994</v>
      </c>
      <c r="F44" s="5">
        <v>150</v>
      </c>
      <c r="G44" s="5">
        <v>0</v>
      </c>
      <c r="H44" s="5">
        <v>0</v>
      </c>
      <c r="I44" s="5">
        <v>57</v>
      </c>
      <c r="J44" s="5">
        <v>197</v>
      </c>
      <c r="K44" s="5">
        <v>0</v>
      </c>
      <c r="L44" s="5">
        <v>566</v>
      </c>
      <c r="M44" s="5">
        <v>263</v>
      </c>
      <c r="N44" s="11">
        <v>1352.6</v>
      </c>
    </row>
    <row r="45" spans="1:14" x14ac:dyDescent="0.25">
      <c r="A45" s="4" t="s">
        <v>32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x14ac:dyDescent="0.25">
      <c r="A46" s="4" t="s">
        <v>14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x14ac:dyDescent="0.25">
      <c r="A47" s="4" t="s">
        <v>57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x14ac:dyDescent="0.25">
      <c r="A48" s="4" t="s">
        <v>58</v>
      </c>
      <c r="B48" s="5">
        <f>SUM(B44:B47)</f>
        <v>20</v>
      </c>
      <c r="C48" s="5">
        <f t="shared" ref="C48:N48" si="6">SUM(C44:C47)</f>
        <v>0</v>
      </c>
      <c r="D48" s="5">
        <f t="shared" si="6"/>
        <v>31</v>
      </c>
      <c r="E48" s="5">
        <f t="shared" si="6"/>
        <v>68.599999999999994</v>
      </c>
      <c r="F48" s="5">
        <f t="shared" si="6"/>
        <v>150</v>
      </c>
      <c r="G48" s="5">
        <f t="shared" si="6"/>
        <v>0</v>
      </c>
      <c r="H48" s="5">
        <f t="shared" si="6"/>
        <v>0</v>
      </c>
      <c r="I48" s="5">
        <f t="shared" si="6"/>
        <v>57</v>
      </c>
      <c r="J48" s="5">
        <f t="shared" si="6"/>
        <v>197</v>
      </c>
      <c r="K48" s="5">
        <f t="shared" si="6"/>
        <v>0</v>
      </c>
      <c r="L48" s="5">
        <f t="shared" si="6"/>
        <v>566</v>
      </c>
      <c r="M48" s="5">
        <f t="shared" si="6"/>
        <v>263</v>
      </c>
      <c r="N48" s="11">
        <f t="shared" si="6"/>
        <v>1352.6</v>
      </c>
    </row>
    <row r="49" spans="1:14" x14ac:dyDescent="0.25">
      <c r="A49" s="4" t="s">
        <v>59</v>
      </c>
      <c r="B49" s="5">
        <f>B40+B43+B48</f>
        <v>31567.600000000002</v>
      </c>
      <c r="C49" s="5">
        <f t="shared" ref="C49:N49" si="7">C40+C43+C48</f>
        <v>31974.6</v>
      </c>
      <c r="D49" s="5">
        <f t="shared" si="7"/>
        <v>30767.9</v>
      </c>
      <c r="E49" s="5">
        <f t="shared" si="7"/>
        <v>39300.300000000003</v>
      </c>
      <c r="F49" s="5">
        <f t="shared" si="7"/>
        <v>47697.399999999994</v>
      </c>
      <c r="G49" s="5">
        <f t="shared" si="7"/>
        <v>45203.799999999996</v>
      </c>
      <c r="H49" s="5">
        <f t="shared" si="7"/>
        <v>59850.100000000006</v>
      </c>
      <c r="I49" s="5">
        <f t="shared" si="7"/>
        <v>66293.799999999988</v>
      </c>
      <c r="J49" s="5">
        <f t="shared" si="7"/>
        <v>54955.7</v>
      </c>
      <c r="K49" s="5">
        <f t="shared" si="7"/>
        <v>61594</v>
      </c>
      <c r="L49" s="5">
        <f t="shared" si="7"/>
        <v>56223.1</v>
      </c>
      <c r="M49" s="5">
        <f t="shared" si="7"/>
        <v>59412.200000000004</v>
      </c>
      <c r="N49" s="11">
        <f t="shared" si="7"/>
        <v>584840.5</v>
      </c>
    </row>
    <row r="50" spans="1:14" x14ac:dyDescent="0.25">
      <c r="A50" s="4" t="s">
        <v>60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/>
    </row>
    <row r="51" spans="1:14" x14ac:dyDescent="0.25">
      <c r="A51" s="4" t="s">
        <v>29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18.899999999999999</v>
      </c>
      <c r="H51" s="5">
        <v>0</v>
      </c>
      <c r="I51" s="5">
        <v>0</v>
      </c>
      <c r="J51" s="5">
        <v>67</v>
      </c>
      <c r="K51" s="5">
        <v>0</v>
      </c>
      <c r="L51" s="5">
        <v>0</v>
      </c>
      <c r="M51" s="5">
        <v>0</v>
      </c>
      <c r="N51" s="11">
        <v>85.9</v>
      </c>
    </row>
    <row r="52" spans="1:14" x14ac:dyDescent="0.25">
      <c r="A52" s="4" t="s">
        <v>15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x14ac:dyDescent="0.25">
      <c r="A53" s="4" t="s">
        <v>61</v>
      </c>
      <c r="B53" s="5">
        <v>74</v>
      </c>
      <c r="C53" s="5">
        <v>50</v>
      </c>
      <c r="D53" s="5">
        <v>0</v>
      </c>
      <c r="E53" s="5">
        <v>22</v>
      </c>
      <c r="F53" s="5">
        <v>0</v>
      </c>
      <c r="G53" s="5">
        <v>126.2</v>
      </c>
      <c r="H53" s="5">
        <v>60.9</v>
      </c>
      <c r="I53" s="5">
        <v>135</v>
      </c>
      <c r="J53" s="5">
        <v>342.5</v>
      </c>
      <c r="K53" s="5">
        <v>98</v>
      </c>
      <c r="L53" s="5">
        <v>8</v>
      </c>
      <c r="M53" s="5">
        <v>38</v>
      </c>
      <c r="N53" s="11">
        <v>954.59999999999991</v>
      </c>
    </row>
    <row r="54" spans="1:14" x14ac:dyDescent="0.25">
      <c r="A54" s="4" t="s">
        <v>62</v>
      </c>
      <c r="B54" s="5">
        <f>SUM(B50:B53)</f>
        <v>74</v>
      </c>
      <c r="C54" s="5">
        <f t="shared" ref="C54:N54" si="8">SUM(C50:C53)</f>
        <v>50</v>
      </c>
      <c r="D54" s="5">
        <f t="shared" si="8"/>
        <v>0</v>
      </c>
      <c r="E54" s="5">
        <f t="shared" si="8"/>
        <v>22</v>
      </c>
      <c r="F54" s="5">
        <f t="shared" si="8"/>
        <v>0</v>
      </c>
      <c r="G54" s="5">
        <f t="shared" si="8"/>
        <v>145.1</v>
      </c>
      <c r="H54" s="5">
        <f t="shared" si="8"/>
        <v>60.9</v>
      </c>
      <c r="I54" s="5">
        <f t="shared" si="8"/>
        <v>135</v>
      </c>
      <c r="J54" s="5">
        <f t="shared" si="8"/>
        <v>409.5</v>
      </c>
      <c r="K54" s="5">
        <f t="shared" si="8"/>
        <v>98</v>
      </c>
      <c r="L54" s="5">
        <f t="shared" si="8"/>
        <v>8</v>
      </c>
      <c r="M54" s="5">
        <f t="shared" si="8"/>
        <v>38</v>
      </c>
      <c r="N54" s="11">
        <f t="shared" si="8"/>
        <v>1040.5</v>
      </c>
    </row>
    <row r="55" spans="1:14" x14ac:dyDescent="0.25">
      <c r="A55" s="4" t="s">
        <v>63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1"/>
    </row>
    <row r="56" spans="1:14" ht="15.75" thickBot="1" x14ac:dyDescent="0.3">
      <c r="A56" s="25" t="s">
        <v>64</v>
      </c>
      <c r="B56" s="28">
        <f>B31+B49+B54+B55</f>
        <v>42039.3</v>
      </c>
      <c r="C56" s="28">
        <f t="shared" ref="C56:N56" si="9">C31+C49+C54+C55</f>
        <v>45401.399999999994</v>
      </c>
      <c r="D56" s="28">
        <f t="shared" si="9"/>
        <v>39937.100000000006</v>
      </c>
      <c r="E56" s="28">
        <f t="shared" si="9"/>
        <v>54795.460000000006</v>
      </c>
      <c r="F56" s="28">
        <f t="shared" si="9"/>
        <v>63790.399999999994</v>
      </c>
      <c r="G56" s="28">
        <f t="shared" si="9"/>
        <v>55297.899999999994</v>
      </c>
      <c r="H56" s="28">
        <f t="shared" si="9"/>
        <v>86655.1</v>
      </c>
      <c r="I56" s="28">
        <f t="shared" si="9"/>
        <v>91957.87</v>
      </c>
      <c r="J56" s="28">
        <f t="shared" si="9"/>
        <v>81464.7</v>
      </c>
      <c r="K56" s="28">
        <f t="shared" si="9"/>
        <v>81933.899999999994</v>
      </c>
      <c r="L56" s="28">
        <f t="shared" si="9"/>
        <v>72886</v>
      </c>
      <c r="M56" s="28">
        <f t="shared" si="9"/>
        <v>75420.700000000012</v>
      </c>
      <c r="N56" s="30">
        <f t="shared" si="9"/>
        <v>791579.83</v>
      </c>
    </row>
    <row r="57" spans="1:14" x14ac:dyDescent="0.25">
      <c r="A57" s="22" t="s">
        <v>83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3" t="s">
        <v>70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P3" sqref="P3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x14ac:dyDescent="0.25">
      <c r="A1" s="40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5" ht="15.75" thickBot="1" x14ac:dyDescent="0.3">
      <c r="A2" s="43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5" ht="15.75" thickBot="1" x14ac:dyDescent="0.3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0"/>
    </row>
    <row r="4" spans="1:15" x14ac:dyDescent="0.25">
      <c r="A4" s="7" t="s">
        <v>34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65</v>
      </c>
      <c r="K4" s="8" t="s">
        <v>8</v>
      </c>
      <c r="L4" s="8" t="s">
        <v>9</v>
      </c>
      <c r="M4" s="8" t="s">
        <v>10</v>
      </c>
      <c r="N4" s="10" t="s">
        <v>66</v>
      </c>
    </row>
    <row r="5" spans="1:15" x14ac:dyDescent="0.25">
      <c r="A5" s="4" t="s">
        <v>37</v>
      </c>
      <c r="B5" s="5">
        <v>3203</v>
      </c>
      <c r="C5" s="5">
        <v>4404.2142857142862</v>
      </c>
      <c r="D5" s="5">
        <v>4562.2666666666664</v>
      </c>
      <c r="E5" s="5">
        <v>4361.4423076923076</v>
      </c>
      <c r="F5" s="5">
        <v>3315.8730158730159</v>
      </c>
      <c r="G5" s="5">
        <v>3009.677419354839</v>
      </c>
      <c r="H5" s="5">
        <v>2975</v>
      </c>
      <c r="I5" s="5">
        <v>2295.8762886597938</v>
      </c>
      <c r="J5" s="5">
        <v>2299.7797356828196</v>
      </c>
      <c r="K5" s="5">
        <v>2328.8157894736842</v>
      </c>
      <c r="L5" s="5">
        <v>2613.0618892508141</v>
      </c>
      <c r="M5" s="5">
        <v>3172.9194915254238</v>
      </c>
      <c r="N5" s="11">
        <v>3677.5841672046481</v>
      </c>
    </row>
    <row r="6" spans="1:15" x14ac:dyDescent="0.25">
      <c r="A6" s="4" t="s">
        <v>38</v>
      </c>
      <c r="B6" s="5">
        <v>2067.097338935574</v>
      </c>
      <c r="C6" s="5">
        <v>2370.8109438047436</v>
      </c>
      <c r="D6" s="5">
        <v>2568.7652625152623</v>
      </c>
      <c r="E6" s="5">
        <v>2475.2422070762755</v>
      </c>
      <c r="F6" s="5">
        <v>2048.0917293233083</v>
      </c>
      <c r="G6" s="5">
        <v>2280.7151162790697</v>
      </c>
      <c r="H6" s="5">
        <v>2147.9675610732879</v>
      </c>
      <c r="I6" s="5">
        <v>1593.2949679582712</v>
      </c>
      <c r="J6" s="5">
        <v>1421.1612949460959</v>
      </c>
      <c r="K6" s="5">
        <v>1580.1344468614047</v>
      </c>
      <c r="L6" s="5">
        <v>1662.5085316478076</v>
      </c>
      <c r="M6" s="5">
        <v>1775.012286392405</v>
      </c>
      <c r="N6" s="11">
        <v>1962.9836514327078</v>
      </c>
    </row>
    <row r="7" spans="1:15" x14ac:dyDescent="0.25">
      <c r="A7" s="4" t="s">
        <v>19</v>
      </c>
      <c r="B7" s="5">
        <v>1534.7899525316457</v>
      </c>
      <c r="C7" s="5">
        <v>1770.8485288605698</v>
      </c>
      <c r="D7" s="5">
        <v>1820.6976454155442</v>
      </c>
      <c r="E7" s="5">
        <v>1867.8333333333333</v>
      </c>
      <c r="F7" s="5">
        <v>2021.6824675324676</v>
      </c>
      <c r="G7" s="5">
        <v>1867.1132911392406</v>
      </c>
      <c r="H7" s="5">
        <v>1951.672006407689</v>
      </c>
      <c r="I7" s="5">
        <v>1866.0567209690892</v>
      </c>
      <c r="J7" s="5">
        <v>1536.4536226594732</v>
      </c>
      <c r="K7" s="5">
        <v>1344.9006477732792</v>
      </c>
      <c r="L7" s="5">
        <v>1651.8680703649234</v>
      </c>
      <c r="M7" s="5">
        <v>1634.8216452074391</v>
      </c>
      <c r="N7" s="11">
        <v>1709.3863815967461</v>
      </c>
    </row>
    <row r="8" spans="1:15" x14ac:dyDescent="0.25">
      <c r="A8" s="4" t="s">
        <v>18</v>
      </c>
      <c r="B8" s="5">
        <v>693.0391152105218</v>
      </c>
      <c r="C8" s="5">
        <v>727.08292118278439</v>
      </c>
      <c r="D8" s="5">
        <v>678.59130347054077</v>
      </c>
      <c r="E8" s="5">
        <v>1161.2897447380205</v>
      </c>
      <c r="F8" s="5">
        <v>942.97886977886981</v>
      </c>
      <c r="G8" s="5">
        <v>1020.1063218390805</v>
      </c>
      <c r="H8" s="5">
        <v>838.89246575342463</v>
      </c>
      <c r="I8" s="5">
        <v>537.5935557819663</v>
      </c>
      <c r="J8" s="5">
        <v>701.24661898629381</v>
      </c>
      <c r="K8" s="5">
        <v>496.75814751440919</v>
      </c>
      <c r="L8" s="5">
        <v>536.47610903659449</v>
      </c>
      <c r="M8" s="5">
        <v>502.72581412547765</v>
      </c>
      <c r="N8" s="11">
        <v>699.49437754486348</v>
      </c>
    </row>
    <row r="9" spans="1:15" x14ac:dyDescent="0.25">
      <c r="A9" s="4" t="s">
        <v>11</v>
      </c>
      <c r="B9" s="5">
        <v>1054.3140794223827</v>
      </c>
      <c r="C9" s="5">
        <v>1298.094512195122</v>
      </c>
      <c r="D9" s="5">
        <v>1552.0992736077483</v>
      </c>
      <c r="E9" s="5">
        <v>1410.5189317106153</v>
      </c>
      <c r="F9" s="5">
        <v>1656.5705128205127</v>
      </c>
      <c r="G9" s="5">
        <v>1401.3171091445429</v>
      </c>
      <c r="H9" s="5">
        <v>1486.6999999999998</v>
      </c>
      <c r="I9" s="5">
        <v>1071.3694852941176</v>
      </c>
      <c r="J9" s="5">
        <v>990.47854785478546</v>
      </c>
      <c r="K9" s="5">
        <v>1037.3541964285714</v>
      </c>
      <c r="L9" s="5">
        <v>1055.4131641389431</v>
      </c>
      <c r="M9" s="5">
        <v>1188.8730952380954</v>
      </c>
      <c r="N9" s="11">
        <v>1255.1126461446108</v>
      </c>
    </row>
    <row r="10" spans="1:15" x14ac:dyDescent="0.25">
      <c r="A10" s="4" t="s">
        <v>16</v>
      </c>
      <c r="B10" s="5">
        <v>2386.588541666667</v>
      </c>
      <c r="C10" s="5">
        <v>2623.5598290598291</v>
      </c>
      <c r="D10" s="5">
        <v>2733.0294117647059</v>
      </c>
      <c r="E10" s="5">
        <v>2675.8267326732675</v>
      </c>
      <c r="F10" s="5">
        <v>2414.3206686930089</v>
      </c>
      <c r="G10" s="5">
        <v>2258.1942148760331</v>
      </c>
      <c r="H10" s="5">
        <v>2300.173913043478</v>
      </c>
      <c r="I10" s="5">
        <v>2535.2216751269038</v>
      </c>
      <c r="J10" s="5">
        <v>2681.6636206896546</v>
      </c>
      <c r="K10" s="5">
        <v>2495.4368518518513</v>
      </c>
      <c r="L10" s="5">
        <v>2264.1376923076928</v>
      </c>
      <c r="M10" s="5">
        <v>2414.6750000000002</v>
      </c>
      <c r="N10" s="11">
        <v>2484.556533519084</v>
      </c>
    </row>
    <row r="11" spans="1:15" x14ac:dyDescent="0.25">
      <c r="A11" s="4" t="s">
        <v>21</v>
      </c>
      <c r="B11" s="5">
        <v>2500.7692307692305</v>
      </c>
      <c r="C11" s="5">
        <v>1974.433962264151</v>
      </c>
      <c r="D11" s="5">
        <v>1993.4306569343066</v>
      </c>
      <c r="E11" s="5">
        <v>1909.7532894736842</v>
      </c>
      <c r="F11" s="5">
        <v>1740.056818181818</v>
      </c>
      <c r="G11" s="5">
        <v>1698.9056603773583</v>
      </c>
      <c r="H11" s="5">
        <v>1505.6</v>
      </c>
      <c r="I11" s="5">
        <v>1319.7983870967741</v>
      </c>
      <c r="J11" s="5">
        <v>1622.8348062015505</v>
      </c>
      <c r="K11" s="5">
        <v>1924.1512711864411</v>
      </c>
      <c r="L11" s="5">
        <v>1762.7968421052628</v>
      </c>
      <c r="M11" s="5">
        <v>1868.9405882352939</v>
      </c>
      <c r="N11" s="11">
        <v>1787.1356727619943</v>
      </c>
    </row>
    <row r="12" spans="1:15" x14ac:dyDescent="0.25">
      <c r="A12" s="4" t="s">
        <v>67</v>
      </c>
      <c r="B12" s="5">
        <v>2810.2096774193546</v>
      </c>
      <c r="C12" s="5">
        <v>2855.7112068965516</v>
      </c>
      <c r="D12" s="5">
        <v>2874.7773279352227</v>
      </c>
      <c r="E12" s="5">
        <v>1996.980056980057</v>
      </c>
      <c r="F12" s="5">
        <v>2319.2401960784314</v>
      </c>
      <c r="G12" s="5">
        <v>2314.5879732739422</v>
      </c>
      <c r="H12" s="5">
        <v>2179.3741109530583</v>
      </c>
      <c r="I12" s="5">
        <v>2722.9066265060242</v>
      </c>
      <c r="J12" s="5">
        <v>2145.920745920746</v>
      </c>
      <c r="K12" s="5">
        <v>2210.5413105413108</v>
      </c>
      <c r="L12" s="5">
        <v>2454.1359764309764</v>
      </c>
      <c r="M12" s="5">
        <v>2422.2208436724568</v>
      </c>
      <c r="N12" s="11">
        <v>2329.1373286540047</v>
      </c>
    </row>
    <row r="13" spans="1:15" x14ac:dyDescent="0.25">
      <c r="A13" s="4" t="s">
        <v>22</v>
      </c>
      <c r="B13" s="5">
        <v>2016.5</v>
      </c>
      <c r="C13" s="5">
        <v>2040.7334384858045</v>
      </c>
      <c r="D13" s="5">
        <v>2413.5947712418301</v>
      </c>
      <c r="E13" s="5">
        <v>1960.983606557377</v>
      </c>
      <c r="F13" s="5">
        <v>1682.9736211031175</v>
      </c>
      <c r="G13" s="5">
        <v>2004.094827586207</v>
      </c>
      <c r="H13" s="5">
        <v>1770.6088992974239</v>
      </c>
      <c r="I13" s="5">
        <v>1643.5550847457625</v>
      </c>
      <c r="J13" s="5">
        <v>1667.2672672672672</v>
      </c>
      <c r="K13" s="5">
        <v>2173.0555913978496</v>
      </c>
      <c r="L13" s="5">
        <v>2684.9617231379329</v>
      </c>
      <c r="M13" s="5">
        <v>2484.0492307692307</v>
      </c>
      <c r="N13" s="11">
        <v>1964.1299977709987</v>
      </c>
    </row>
    <row r="14" spans="1:15" x14ac:dyDescent="0.25">
      <c r="A14" s="4" t="s">
        <v>20</v>
      </c>
      <c r="B14" s="5">
        <v>3049.9675925925926</v>
      </c>
      <c r="C14" s="5">
        <v>3047.333333333333</v>
      </c>
      <c r="D14" s="5">
        <v>2314</v>
      </c>
      <c r="E14" s="5">
        <v>2723</v>
      </c>
      <c r="F14" s="5">
        <v>2814.5</v>
      </c>
      <c r="G14" s="5">
        <v>3231</v>
      </c>
      <c r="H14" s="5">
        <v>3283.883668903803</v>
      </c>
      <c r="I14" s="5">
        <v>2539.8349999999991</v>
      </c>
      <c r="J14" s="5">
        <v>3386.25</v>
      </c>
      <c r="K14" s="5">
        <v>3338.4042857142877</v>
      </c>
      <c r="L14" s="5">
        <v>3475.625</v>
      </c>
      <c r="M14" s="5">
        <v>3083.0990909090933</v>
      </c>
      <c r="N14" s="11">
        <v>3174.2933540019594</v>
      </c>
    </row>
    <row r="15" spans="1:15" x14ac:dyDescent="0.25">
      <c r="A15" s="4" t="s">
        <v>39</v>
      </c>
      <c r="B15" s="5"/>
      <c r="C15" s="5"/>
      <c r="D15" s="5">
        <v>3732</v>
      </c>
      <c r="E15" s="5">
        <v>3437</v>
      </c>
      <c r="F15" s="5">
        <v>3392</v>
      </c>
      <c r="G15" s="5"/>
      <c r="H15" s="5">
        <v>2594</v>
      </c>
      <c r="I15" s="5">
        <v>1934.9</v>
      </c>
      <c r="J15" s="5">
        <v>1735.42</v>
      </c>
      <c r="K15" s="5">
        <v>2107.69</v>
      </c>
      <c r="L15" s="5">
        <v>2876.27</v>
      </c>
      <c r="M15" s="5">
        <v>2921.4</v>
      </c>
      <c r="N15" s="11">
        <v>2754.2256521739132</v>
      </c>
    </row>
    <row r="16" spans="1:15" x14ac:dyDescent="0.25">
      <c r="A16" s="4" t="s">
        <v>40</v>
      </c>
      <c r="B16" s="5">
        <v>3205.5</v>
      </c>
      <c r="C16" s="5">
        <v>3443</v>
      </c>
      <c r="D16" s="5">
        <v>3732</v>
      </c>
      <c r="E16" s="5">
        <v>3318.5</v>
      </c>
      <c r="F16" s="5">
        <v>3246</v>
      </c>
      <c r="G16" s="5">
        <v>2747</v>
      </c>
      <c r="H16" s="5">
        <v>2880.333333333333</v>
      </c>
      <c r="I16" s="5">
        <v>2667.4500000000021</v>
      </c>
      <c r="J16" s="5">
        <v>1735.4200000000053</v>
      </c>
      <c r="K16" s="5">
        <v>2370.5116666666677</v>
      </c>
      <c r="L16" s="5">
        <v>2938.135000000002</v>
      </c>
      <c r="M16" s="5">
        <v>3010.7000000000044</v>
      </c>
      <c r="N16" s="11">
        <v>2874.9647307221503</v>
      </c>
    </row>
    <row r="17" spans="1:14" x14ac:dyDescent="0.25">
      <c r="A17" s="4" t="s">
        <v>41</v>
      </c>
      <c r="B17" s="5">
        <v>1286.5</v>
      </c>
      <c r="C17" s="5">
        <v>3163</v>
      </c>
      <c r="D17" s="5">
        <v>2027</v>
      </c>
      <c r="E17" s="5">
        <v>1643</v>
      </c>
      <c r="F17" s="5">
        <v>1538</v>
      </c>
      <c r="G17" s="5">
        <v>1081</v>
      </c>
      <c r="H17" s="5">
        <v>1090.5</v>
      </c>
      <c r="I17" s="5">
        <v>880.85999999999808</v>
      </c>
      <c r="J17" s="5">
        <v>977.05000000000086</v>
      </c>
      <c r="K17" s="5">
        <v>1204.4599999999998</v>
      </c>
      <c r="L17" s="5">
        <v>1468.1849999999984</v>
      </c>
      <c r="M17" s="5">
        <v>1513.0899999999972</v>
      </c>
      <c r="N17" s="11">
        <v>1677.8310050251459</v>
      </c>
    </row>
    <row r="18" spans="1:14" x14ac:dyDescent="0.25">
      <c r="A18" s="4" t="s">
        <v>24</v>
      </c>
      <c r="B18" s="5">
        <v>831.5</v>
      </c>
      <c r="C18" s="5">
        <v>509.5</v>
      </c>
      <c r="D18" s="5">
        <v>636</v>
      </c>
      <c r="E18" s="5">
        <v>969</v>
      </c>
      <c r="F18" s="5">
        <v>947.5</v>
      </c>
      <c r="G18" s="5">
        <v>928.5</v>
      </c>
      <c r="H18" s="5">
        <v>817.3483333333329</v>
      </c>
      <c r="I18" s="5">
        <v>689.47000000000094</v>
      </c>
      <c r="J18" s="5">
        <v>713.11000000000047</v>
      </c>
      <c r="K18" s="5">
        <v>863.39499999999907</v>
      </c>
      <c r="L18" s="5">
        <v>734.16666666666674</v>
      </c>
      <c r="M18" s="5">
        <v>672.14166666666642</v>
      </c>
      <c r="N18" s="11">
        <v>801.47942191283073</v>
      </c>
    </row>
    <row r="19" spans="1:14" x14ac:dyDescent="0.25">
      <c r="A19" s="4" t="s">
        <v>23</v>
      </c>
      <c r="B19" s="5">
        <v>1918.5</v>
      </c>
      <c r="C19" s="5">
        <v>2955.666666666667</v>
      </c>
      <c r="D19" s="5">
        <v>2342</v>
      </c>
      <c r="E19" s="5">
        <v>2490</v>
      </c>
      <c r="F19" s="5">
        <v>2514.5</v>
      </c>
      <c r="G19" s="5">
        <v>2610.5</v>
      </c>
      <c r="H19" s="5">
        <v>3108</v>
      </c>
      <c r="I19" s="5">
        <v>2931.1350000000039</v>
      </c>
      <c r="J19" s="5">
        <v>2639.1300000000033</v>
      </c>
      <c r="K19" s="5">
        <v>2655.7149999999974</v>
      </c>
      <c r="L19" s="5">
        <v>2143.4349999999986</v>
      </c>
      <c r="M19" s="5">
        <v>2616.129285714288</v>
      </c>
      <c r="N19" s="11">
        <v>2550.99850468153</v>
      </c>
    </row>
    <row r="20" spans="1:14" x14ac:dyDescent="0.25">
      <c r="A20" s="4" t="s">
        <v>26</v>
      </c>
      <c r="B20" s="5">
        <v>877</v>
      </c>
      <c r="C20" s="5">
        <v>1533</v>
      </c>
      <c r="D20" s="5">
        <v>2291</v>
      </c>
      <c r="E20" s="5">
        <v>2167</v>
      </c>
      <c r="F20" s="5">
        <v>1694</v>
      </c>
      <c r="G20" s="5">
        <v>1377</v>
      </c>
      <c r="H20" s="5">
        <v>1575</v>
      </c>
      <c r="I20" s="5">
        <v>1617.57</v>
      </c>
      <c r="J20" s="5">
        <v>1536.3600000000004</v>
      </c>
      <c r="K20" s="5">
        <v>1293.75</v>
      </c>
      <c r="L20" s="5">
        <v>1516.6699999999989</v>
      </c>
      <c r="M20" s="5">
        <v>1438.6349999999998</v>
      </c>
      <c r="N20" s="11">
        <v>1491.8735685805445</v>
      </c>
    </row>
    <row r="21" spans="1:14" x14ac:dyDescent="0.25">
      <c r="A21" s="4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1"/>
    </row>
    <row r="22" spans="1:14" x14ac:dyDescent="0.25">
      <c r="A22" s="4" t="s">
        <v>31</v>
      </c>
      <c r="B22" s="5">
        <v>250</v>
      </c>
      <c r="C22" s="5"/>
      <c r="D22" s="5">
        <v>300</v>
      </c>
      <c r="E22" s="5">
        <v>300</v>
      </c>
      <c r="F22" s="5">
        <v>300</v>
      </c>
      <c r="G22" s="5">
        <v>400</v>
      </c>
      <c r="H22" s="5">
        <v>300</v>
      </c>
      <c r="I22" s="5">
        <v>260</v>
      </c>
      <c r="J22" s="5">
        <v>204.54545454545453</v>
      </c>
      <c r="K22" s="5">
        <v>261.11111111111109</v>
      </c>
      <c r="L22" s="5">
        <v>200</v>
      </c>
      <c r="M22" s="5"/>
      <c r="N22" s="11">
        <v>246.2962962962963</v>
      </c>
    </row>
    <row r="23" spans="1:14" x14ac:dyDescent="0.25">
      <c r="A23" s="4" t="s">
        <v>12</v>
      </c>
      <c r="B23" s="5">
        <v>1498.3493589743589</v>
      </c>
      <c r="C23" s="5">
        <v>1349.9103130016051</v>
      </c>
      <c r="D23" s="5">
        <v>1652.211519364449</v>
      </c>
      <c r="E23" s="5">
        <v>1567.7585081585082</v>
      </c>
      <c r="F23" s="5">
        <v>1445.8101967799641</v>
      </c>
      <c r="G23" s="5">
        <v>1507.2782044717528</v>
      </c>
      <c r="H23" s="5">
        <v>1576.1327907474833</v>
      </c>
      <c r="I23" s="5">
        <v>1382.0616157280197</v>
      </c>
      <c r="J23" s="5">
        <v>1205.9377889378061</v>
      </c>
      <c r="K23" s="5">
        <v>1316.4490650793632</v>
      </c>
      <c r="L23" s="5">
        <v>1411.3809431728514</v>
      </c>
      <c r="M23" s="5">
        <v>1959.5804852320698</v>
      </c>
      <c r="N23" s="11">
        <v>1464.0017876760533</v>
      </c>
    </row>
    <row r="24" spans="1:14" x14ac:dyDescent="0.25">
      <c r="A24" s="4" t="s">
        <v>13</v>
      </c>
      <c r="B24" s="5">
        <v>8065.2222222222226</v>
      </c>
      <c r="C24" s="5">
        <v>11421</v>
      </c>
      <c r="D24" s="5">
        <v>1238</v>
      </c>
      <c r="E24" s="5">
        <v>5215.333333333333</v>
      </c>
      <c r="F24" s="5"/>
      <c r="G24" s="5"/>
      <c r="H24" s="5"/>
      <c r="I24" s="5"/>
      <c r="J24" s="5"/>
      <c r="K24" s="5">
        <v>5708</v>
      </c>
      <c r="L24" s="5">
        <v>7617</v>
      </c>
      <c r="M24" s="5">
        <v>7355.666666666667</v>
      </c>
      <c r="N24" s="11">
        <v>7059.863636363636</v>
      </c>
    </row>
    <row r="25" spans="1:14" x14ac:dyDescent="0.25">
      <c r="A25" s="4" t="s">
        <v>43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x14ac:dyDescent="0.25">
      <c r="A26" s="4" t="s">
        <v>17</v>
      </c>
      <c r="B26" s="5">
        <v>1005.608695652174</v>
      </c>
      <c r="C26" s="5">
        <v>1031.6868412384717</v>
      </c>
      <c r="D26" s="5">
        <v>1121.5</v>
      </c>
      <c r="E26" s="5">
        <v>1164.1607142857142</v>
      </c>
      <c r="F26" s="5">
        <v>1228.2333333333333</v>
      </c>
      <c r="G26" s="5">
        <v>1123.1666666666667</v>
      </c>
      <c r="H26" s="5">
        <v>1114.3708210313448</v>
      </c>
      <c r="I26" s="5">
        <v>929.97035784387992</v>
      </c>
      <c r="J26" s="5">
        <v>792.07085288262601</v>
      </c>
      <c r="K26" s="5">
        <v>860.63078947368547</v>
      </c>
      <c r="L26" s="5">
        <v>1050.2474025974002</v>
      </c>
      <c r="M26" s="5">
        <v>1043.875</v>
      </c>
      <c r="N26" s="11">
        <v>1027.2522229618812</v>
      </c>
    </row>
    <row r="27" spans="1:14" x14ac:dyDescent="0.25">
      <c r="A27" s="4" t="s">
        <v>25</v>
      </c>
      <c r="B27" s="5">
        <v>467.81818181818181</v>
      </c>
      <c r="C27" s="5">
        <v>455.09360730593608</v>
      </c>
      <c r="D27" s="5">
        <v>448.48989898989896</v>
      </c>
      <c r="E27" s="5">
        <v>741.48596491228068</v>
      </c>
      <c r="F27" s="5">
        <v>623.5302663438257</v>
      </c>
      <c r="G27" s="5">
        <v>413.74576271186442</v>
      </c>
      <c r="H27" s="5">
        <v>404.29999999999995</v>
      </c>
      <c r="I27" s="5">
        <v>439.6206725146202</v>
      </c>
      <c r="J27" s="5">
        <v>351.04844155844125</v>
      </c>
      <c r="K27" s="5">
        <v>438.10606060606062</v>
      </c>
      <c r="L27" s="5">
        <v>427.23024416135922</v>
      </c>
      <c r="M27" s="5">
        <v>382.04595360824783</v>
      </c>
      <c r="N27" s="11">
        <v>457.26145656332017</v>
      </c>
    </row>
    <row r="28" spans="1:14" x14ac:dyDescent="0.25">
      <c r="A28" s="4" t="s">
        <v>30</v>
      </c>
      <c r="B28" s="5">
        <v>350</v>
      </c>
      <c r="C28" s="5">
        <v>333</v>
      </c>
      <c r="D28" s="5">
        <v>325</v>
      </c>
      <c r="E28" s="5">
        <v>475</v>
      </c>
      <c r="F28" s="5">
        <v>325</v>
      </c>
      <c r="G28" s="5">
        <v>300</v>
      </c>
      <c r="H28" s="5">
        <v>300</v>
      </c>
      <c r="I28" s="5">
        <v>300</v>
      </c>
      <c r="J28" s="5">
        <v>300</v>
      </c>
      <c r="K28" s="5">
        <v>1050</v>
      </c>
      <c r="L28" s="5"/>
      <c r="M28" s="5">
        <v>316.67</v>
      </c>
      <c r="N28" s="11">
        <v>837.61308823529407</v>
      </c>
    </row>
    <row r="29" spans="1:14" x14ac:dyDescent="0.25">
      <c r="A29" s="4" t="s">
        <v>44</v>
      </c>
      <c r="B29" s="5">
        <v>345</v>
      </c>
      <c r="C29" s="5">
        <v>480.5</v>
      </c>
      <c r="D29" s="5">
        <v>434</v>
      </c>
      <c r="E29" s="5">
        <v>347</v>
      </c>
      <c r="F29" s="5">
        <v>303</v>
      </c>
      <c r="G29" s="5">
        <v>272</v>
      </c>
      <c r="H29" s="5">
        <v>462.5</v>
      </c>
      <c r="I29" s="5">
        <v>205.56000000000051</v>
      </c>
      <c r="J29" s="5">
        <v>276.84000000000015</v>
      </c>
      <c r="K29" s="5">
        <v>285</v>
      </c>
      <c r="L29" s="5">
        <v>720.83333333333337</v>
      </c>
      <c r="M29" s="5">
        <v>249.69781976744187</v>
      </c>
      <c r="N29" s="11">
        <v>345.07880165289214</v>
      </c>
    </row>
    <row r="30" spans="1:14" x14ac:dyDescent="0.25">
      <c r="A30" s="4" t="s">
        <v>45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</row>
    <row r="31" spans="1:14" x14ac:dyDescent="0.25">
      <c r="A31" s="4" t="s">
        <v>46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2"/>
    </row>
    <row r="32" spans="1:14" x14ac:dyDescent="0.25">
      <c r="A32" s="4" t="s">
        <v>47</v>
      </c>
      <c r="B32" s="5">
        <v>6580.686475409836</v>
      </c>
      <c r="C32" s="5">
        <v>6244.8787061994608</v>
      </c>
      <c r="D32" s="5">
        <v>6746.5211459754437</v>
      </c>
      <c r="E32" s="5">
        <v>7177.6674937965263</v>
      </c>
      <c r="F32" s="5">
        <v>9454.545454545454</v>
      </c>
      <c r="G32" s="5"/>
      <c r="H32" s="5">
        <v>11416.666666666666</v>
      </c>
      <c r="I32" s="5">
        <v>6921.0725075528699</v>
      </c>
      <c r="J32" s="5">
        <v>6709.0967741935483</v>
      </c>
      <c r="K32" s="5">
        <v>6306.060606060606</v>
      </c>
      <c r="L32" s="5">
        <v>6330.1694915254238</v>
      </c>
      <c r="M32" s="5">
        <v>5949.7858672376869</v>
      </c>
      <c r="N32" s="11">
        <v>6511.2375891483707</v>
      </c>
    </row>
    <row r="33" spans="1:14" x14ac:dyDescent="0.2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x14ac:dyDescent="0.25">
      <c r="A34" s="4" t="s">
        <v>33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x14ac:dyDescent="0.25">
      <c r="A35" s="4" t="s">
        <v>49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x14ac:dyDescent="0.25">
      <c r="A36" s="4" t="s">
        <v>50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x14ac:dyDescent="0.25">
      <c r="A37" s="4" t="s">
        <v>51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x14ac:dyDescent="0.25">
      <c r="A38" s="4" t="s">
        <v>28</v>
      </c>
      <c r="B38" s="5">
        <v>1920</v>
      </c>
      <c r="C38" s="5">
        <v>2022.2222222222222</v>
      </c>
      <c r="D38" s="5"/>
      <c r="E38" s="5"/>
      <c r="F38" s="5"/>
      <c r="G38" s="5"/>
      <c r="H38" s="5"/>
      <c r="I38" s="5"/>
      <c r="J38" s="5">
        <v>2500</v>
      </c>
      <c r="K38" s="5"/>
      <c r="L38" s="5"/>
      <c r="M38" s="5"/>
      <c r="N38" s="11">
        <v>2020</v>
      </c>
    </row>
    <row r="39" spans="1:14" x14ac:dyDescent="0.25">
      <c r="A39" s="4" t="s">
        <v>52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x14ac:dyDescent="0.25">
      <c r="A40" s="4" t="s">
        <v>53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x14ac:dyDescent="0.25">
      <c r="A41" s="4" t="s">
        <v>54</v>
      </c>
      <c r="B41" s="5">
        <v>7500</v>
      </c>
      <c r="C41" s="5">
        <v>7409.090909090909</v>
      </c>
      <c r="D41" s="5"/>
      <c r="E41" s="5">
        <v>7900</v>
      </c>
      <c r="F41" s="5">
        <v>7853.8461538461543</v>
      </c>
      <c r="G41" s="5">
        <v>7543.75</v>
      </c>
      <c r="H41" s="5">
        <v>8031.5789473684208</v>
      </c>
      <c r="I41" s="5">
        <v>7592.3076923076924</v>
      </c>
      <c r="J41" s="5">
        <v>7207.6923076923076</v>
      </c>
      <c r="K41" s="5">
        <v>7263.1578947368425</v>
      </c>
      <c r="L41" s="5">
        <v>7527.7777777777774</v>
      </c>
      <c r="M41" s="5">
        <v>8071.4285714285716</v>
      </c>
      <c r="N41" s="11">
        <v>7602.9239766081873</v>
      </c>
    </row>
    <row r="42" spans="1:14" x14ac:dyDescent="0.25">
      <c r="A42" s="4" t="s">
        <v>55</v>
      </c>
      <c r="B42" s="5"/>
      <c r="C42" s="5">
        <v>6000</v>
      </c>
      <c r="D42" s="5"/>
      <c r="E42" s="5"/>
      <c r="F42" s="5"/>
      <c r="G42" s="5"/>
      <c r="H42" s="5"/>
      <c r="I42" s="5"/>
      <c r="J42" s="5"/>
      <c r="K42" s="5"/>
      <c r="L42" s="5">
        <v>6000</v>
      </c>
      <c r="M42" s="5">
        <v>5147.0588235294117</v>
      </c>
      <c r="N42" s="11">
        <v>5309.5238095238092</v>
      </c>
    </row>
    <row r="43" spans="1:14" x14ac:dyDescent="0.25">
      <c r="A43" s="4" t="s">
        <v>56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x14ac:dyDescent="0.25">
      <c r="A44" s="4" t="s">
        <v>27</v>
      </c>
      <c r="B44" s="5"/>
      <c r="C44" s="5"/>
      <c r="D44" s="5"/>
      <c r="E44" s="5"/>
      <c r="F44" s="5">
        <v>1080</v>
      </c>
      <c r="G44" s="5">
        <v>1700</v>
      </c>
      <c r="H44" s="5"/>
      <c r="I44" s="5"/>
      <c r="J44" s="5">
        <v>850</v>
      </c>
      <c r="K44" s="5"/>
      <c r="L44" s="5"/>
      <c r="M44" s="5">
        <v>1000</v>
      </c>
      <c r="N44" s="11">
        <v>1080</v>
      </c>
    </row>
    <row r="45" spans="1:14" x14ac:dyDescent="0.25">
      <c r="A45" s="4" t="s">
        <v>32</v>
      </c>
      <c r="B45" s="5">
        <v>4000</v>
      </c>
      <c r="C45" s="5">
        <v>3550</v>
      </c>
      <c r="D45" s="5"/>
      <c r="E45" s="5">
        <v>4000</v>
      </c>
      <c r="F45" s="5">
        <v>3300</v>
      </c>
      <c r="G45" s="5">
        <v>2800</v>
      </c>
      <c r="H45" s="5">
        <v>2666.6666666666665</v>
      </c>
      <c r="I45" s="5">
        <v>2392.5</v>
      </c>
      <c r="J45" s="5">
        <v>2387.5</v>
      </c>
      <c r="K45" s="5">
        <v>2450</v>
      </c>
      <c r="L45" s="5">
        <v>2950</v>
      </c>
      <c r="M45" s="5">
        <v>2200</v>
      </c>
      <c r="N45" s="11">
        <v>2937.1830985915494</v>
      </c>
    </row>
    <row r="46" spans="1:14" x14ac:dyDescent="0.25">
      <c r="A46" s="4" t="s">
        <v>14</v>
      </c>
      <c r="B46" s="5">
        <v>8720.4803921568619</v>
      </c>
      <c r="C46" s="5">
        <v>8507.8529411764703</v>
      </c>
      <c r="D46" s="5">
        <v>8867.6511627906984</v>
      </c>
      <c r="E46" s="5">
        <v>9186.9433962264156</v>
      </c>
      <c r="F46" s="5">
        <v>10362.809523809523</v>
      </c>
      <c r="G46" s="5">
        <v>11741.392857142857</v>
      </c>
      <c r="H46" s="5">
        <v>11727.416666666666</v>
      </c>
      <c r="I46" s="5">
        <v>10850.764705882353</v>
      </c>
      <c r="J46" s="5">
        <v>9656.9024390243903</v>
      </c>
      <c r="K46" s="5">
        <v>9702.7857142857138</v>
      </c>
      <c r="L46" s="5">
        <v>10334.6</v>
      </c>
      <c r="M46" s="5">
        <v>9413.3333333333339</v>
      </c>
      <c r="N46" s="11">
        <v>9691.454545454546</v>
      </c>
    </row>
    <row r="47" spans="1:14" x14ac:dyDescent="0.25">
      <c r="A47" s="4" t="s">
        <v>57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x14ac:dyDescent="0.25">
      <c r="A48" s="4" t="s">
        <v>58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x14ac:dyDescent="0.25">
      <c r="A49" s="4" t="s">
        <v>59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2"/>
    </row>
    <row r="50" spans="1:14" x14ac:dyDescent="0.25">
      <c r="A50" s="4" t="s">
        <v>60</v>
      </c>
      <c r="B50" s="5">
        <v>7599.2394957983197</v>
      </c>
      <c r="C50" s="5">
        <v>6895.969879518072</v>
      </c>
      <c r="D50" s="5">
        <v>6499.5444191343968</v>
      </c>
      <c r="E50" s="5">
        <v>8992.4465579710159</v>
      </c>
      <c r="F50" s="5">
        <v>8315.8415841584156</v>
      </c>
      <c r="G50" s="5">
        <v>8488.0475638051048</v>
      </c>
      <c r="H50" s="5">
        <v>8297.3392742398228</v>
      </c>
      <c r="I50" s="5">
        <v>4009.6943939393691</v>
      </c>
      <c r="J50" s="5">
        <v>5386.8985849744731</v>
      </c>
      <c r="K50" s="5">
        <v>4086.3862846756356</v>
      </c>
      <c r="L50" s="5">
        <v>5725.9857779799713</v>
      </c>
      <c r="M50" s="5">
        <v>7270.0818181818177</v>
      </c>
      <c r="N50" s="11">
        <v>5026.282795354422</v>
      </c>
    </row>
    <row r="51" spans="1:14" x14ac:dyDescent="0.25">
      <c r="A51" s="4" t="s">
        <v>29</v>
      </c>
      <c r="B51" s="5">
        <v>2681.25</v>
      </c>
      <c r="C51" s="5">
        <v>2625</v>
      </c>
      <c r="D51" s="5">
        <v>3150</v>
      </c>
      <c r="E51" s="5">
        <v>2900</v>
      </c>
      <c r="F51" s="5">
        <v>2537.5</v>
      </c>
      <c r="G51" s="5">
        <v>2520</v>
      </c>
      <c r="H51" s="5">
        <v>2620.4</v>
      </c>
      <c r="I51" s="5">
        <v>2850</v>
      </c>
      <c r="J51" s="5">
        <v>3044.4444444444443</v>
      </c>
      <c r="K51" s="5">
        <v>2575</v>
      </c>
      <c r="L51" s="5">
        <v>3637.5</v>
      </c>
      <c r="M51" s="5">
        <v>2415</v>
      </c>
      <c r="N51" s="11">
        <v>2762.530303030303</v>
      </c>
    </row>
    <row r="52" spans="1:14" x14ac:dyDescent="0.25">
      <c r="A52" s="4" t="s">
        <v>15</v>
      </c>
      <c r="B52" s="5"/>
      <c r="C52" s="5"/>
      <c r="D52" s="5"/>
      <c r="E52" s="5"/>
      <c r="F52" s="5"/>
      <c r="G52" s="5"/>
      <c r="H52" s="5"/>
      <c r="I52" s="5"/>
      <c r="J52" s="5"/>
      <c r="K52" s="5">
        <v>6000</v>
      </c>
      <c r="L52" s="5"/>
      <c r="M52" s="5">
        <v>6000</v>
      </c>
      <c r="N52" s="11">
        <v>6000</v>
      </c>
    </row>
    <row r="53" spans="1:14" x14ac:dyDescent="0.25">
      <c r="A53" s="4" t="s">
        <v>61</v>
      </c>
      <c r="B53" s="5">
        <v>800</v>
      </c>
      <c r="C53" s="5">
        <v>900</v>
      </c>
      <c r="D53" s="5">
        <v>766.66666666666663</v>
      </c>
      <c r="E53" s="5">
        <v>700</v>
      </c>
      <c r="F53" s="5"/>
      <c r="G53" s="5"/>
      <c r="H53" s="5"/>
      <c r="I53" s="5">
        <v>650</v>
      </c>
      <c r="J53" s="5">
        <v>1033.3333333333333</v>
      </c>
      <c r="K53" s="5">
        <v>870</v>
      </c>
      <c r="L53" s="5">
        <v>1250</v>
      </c>
      <c r="M53" s="5">
        <v>661.53846153846155</v>
      </c>
      <c r="N53" s="11">
        <v>786.58536585365857</v>
      </c>
    </row>
    <row r="54" spans="1:14" x14ac:dyDescent="0.25">
      <c r="A54" s="4" t="s">
        <v>62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2"/>
    </row>
    <row r="55" spans="1:14" x14ac:dyDescent="0.25">
      <c r="A55" s="4" t="s">
        <v>63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1"/>
    </row>
    <row r="56" spans="1:14" ht="15.75" thickBot="1" x14ac:dyDescent="0.3">
      <c r="A56" s="25" t="s">
        <v>64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3"/>
    </row>
    <row r="57" spans="1:14" x14ac:dyDescent="0.25">
      <c r="A57" s="22" t="s">
        <v>83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3" t="s">
        <v>80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O5" sqref="O5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40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5" s="2" customFormat="1" ht="13.5" thickBot="1" x14ac:dyDescent="0.25">
      <c r="A2" s="60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5" s="2" customFormat="1" ht="13.5" thickBot="1" x14ac:dyDescent="0.25">
      <c r="A3" s="57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5"/>
    </row>
    <row r="4" spans="1:15" s="2" customFormat="1" ht="12.75" x14ac:dyDescent="0.2">
      <c r="A4" s="64" t="s">
        <v>34</v>
      </c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35</v>
      </c>
      <c r="K4" s="16" t="s">
        <v>8</v>
      </c>
      <c r="L4" s="16" t="s">
        <v>9</v>
      </c>
      <c r="M4" s="16" t="s">
        <v>10</v>
      </c>
      <c r="N4" s="17" t="s">
        <v>66</v>
      </c>
    </row>
    <row r="5" spans="1:15" s="2" customFormat="1" ht="12.75" x14ac:dyDescent="0.2">
      <c r="A5" s="65" t="s">
        <v>37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5" s="2" customFormat="1" ht="12.75" x14ac:dyDescent="0.2">
      <c r="A6" s="65" t="s">
        <v>38</v>
      </c>
      <c r="B6" s="18">
        <v>2349.23</v>
      </c>
      <c r="C6" s="18">
        <v>2311.8200000000002</v>
      </c>
      <c r="D6" s="18"/>
      <c r="E6" s="18">
        <v>1726.89</v>
      </c>
      <c r="F6" s="18">
        <v>1445.59</v>
      </c>
      <c r="G6" s="18">
        <v>1662.54</v>
      </c>
      <c r="H6" s="18">
        <v>1442.09</v>
      </c>
      <c r="I6" s="18">
        <v>1683.45</v>
      </c>
      <c r="J6" s="18">
        <v>1146.8800000000001</v>
      </c>
      <c r="K6" s="18">
        <v>1700</v>
      </c>
      <c r="L6" s="18"/>
      <c r="M6" s="18"/>
      <c r="N6" s="19">
        <f t="shared" ref="N6:N53" si="0">AVERAGE(B6:M6)</f>
        <v>1718.7211111111112</v>
      </c>
    </row>
    <row r="7" spans="1:15" s="2" customFormat="1" ht="12.75" x14ac:dyDescent="0.2">
      <c r="A7" s="65" t="s">
        <v>19</v>
      </c>
      <c r="B7" s="18">
        <v>1181.9000000000001</v>
      </c>
      <c r="C7" s="18">
        <v>1326.49</v>
      </c>
      <c r="D7" s="18">
        <v>1311.36</v>
      </c>
      <c r="E7" s="18">
        <v>1415.15</v>
      </c>
      <c r="F7" s="18">
        <v>1366.61</v>
      </c>
      <c r="G7" s="18">
        <v>1416.38</v>
      </c>
      <c r="H7" s="18">
        <v>1347.73</v>
      </c>
      <c r="I7" s="18">
        <v>1203.75</v>
      </c>
      <c r="J7" s="18">
        <v>1198.8699999999999</v>
      </c>
      <c r="K7" s="18">
        <v>1184</v>
      </c>
      <c r="L7" s="18">
        <v>1117.6199999999999</v>
      </c>
      <c r="M7" s="18">
        <v>1280.03</v>
      </c>
      <c r="N7" s="19">
        <f t="shared" si="0"/>
        <v>1279.1574999999998</v>
      </c>
    </row>
    <row r="8" spans="1:15" s="2" customFormat="1" ht="12.75" x14ac:dyDescent="0.2">
      <c r="A8" s="65" t="s">
        <v>18</v>
      </c>
      <c r="B8" s="18">
        <v>553.41</v>
      </c>
      <c r="C8" s="18">
        <v>657.19</v>
      </c>
      <c r="D8" s="18">
        <v>673.47</v>
      </c>
      <c r="E8" s="18">
        <v>696.86</v>
      </c>
      <c r="F8" s="18">
        <v>727.26</v>
      </c>
      <c r="G8" s="18">
        <v>722.57</v>
      </c>
      <c r="H8" s="18">
        <v>700.1</v>
      </c>
      <c r="I8" s="18">
        <v>591.46</v>
      </c>
      <c r="J8" s="18">
        <v>610.91</v>
      </c>
      <c r="K8" s="18">
        <v>578.35</v>
      </c>
      <c r="L8" s="18">
        <v>574.24</v>
      </c>
      <c r="M8" s="18">
        <v>591.26</v>
      </c>
      <c r="N8" s="19">
        <f t="shared" si="0"/>
        <v>639.75666666666666</v>
      </c>
    </row>
    <row r="9" spans="1:15" s="2" customFormat="1" ht="12.75" x14ac:dyDescent="0.2">
      <c r="A9" s="65" t="s">
        <v>11</v>
      </c>
      <c r="B9" s="18"/>
      <c r="C9" s="18"/>
      <c r="D9" s="18"/>
      <c r="E9" s="18"/>
      <c r="F9" s="18"/>
      <c r="G9" s="18"/>
      <c r="H9" s="18">
        <v>1653.15</v>
      </c>
      <c r="I9" s="18">
        <v>1000</v>
      </c>
      <c r="J9" s="18"/>
      <c r="K9" s="18"/>
      <c r="L9" s="18"/>
      <c r="M9" s="18"/>
      <c r="N9" s="19">
        <f t="shared" si="0"/>
        <v>1326.575</v>
      </c>
    </row>
    <row r="10" spans="1:15" s="2" customFormat="1" ht="12.75" x14ac:dyDescent="0.2">
      <c r="A10" s="65" t="s">
        <v>16</v>
      </c>
      <c r="B10" s="18"/>
      <c r="C10" s="18"/>
      <c r="D10" s="18">
        <v>1300</v>
      </c>
      <c r="E10" s="18">
        <v>2832</v>
      </c>
      <c r="F10" s="18">
        <v>1056.76</v>
      </c>
      <c r="G10" s="18">
        <v>2300</v>
      </c>
      <c r="H10" s="18">
        <v>2333.33</v>
      </c>
      <c r="I10" s="18">
        <v>2435.59</v>
      </c>
      <c r="J10" s="18">
        <v>2447.06</v>
      </c>
      <c r="K10" s="18">
        <v>2000</v>
      </c>
      <c r="L10" s="18">
        <v>2309.14</v>
      </c>
      <c r="M10" s="18">
        <v>2400</v>
      </c>
      <c r="N10" s="19">
        <f t="shared" si="0"/>
        <v>2141.3879999999999</v>
      </c>
    </row>
    <row r="11" spans="1:15" s="2" customFormat="1" ht="12.75" x14ac:dyDescent="0.2">
      <c r="A11" s="65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</row>
    <row r="12" spans="1:15" s="2" customFormat="1" ht="12.75" x14ac:dyDescent="0.2">
      <c r="A12" s="4" t="s">
        <v>67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</row>
    <row r="13" spans="1:15" s="2" customFormat="1" ht="12.75" x14ac:dyDescent="0.2">
      <c r="A13" s="65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</row>
    <row r="14" spans="1:15" s="2" customFormat="1" ht="12.75" x14ac:dyDescent="0.2">
      <c r="A14" s="65" t="s">
        <v>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5" s="2" customFormat="1" ht="12.75" x14ac:dyDescent="0.2">
      <c r="A15" s="65" t="s">
        <v>39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5" s="2" customFormat="1" ht="12.75" x14ac:dyDescent="0.2">
      <c r="A16" s="65" t="s">
        <v>40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s="2" customFormat="1" ht="12.75" x14ac:dyDescent="0.2">
      <c r="A17" s="65" t="s">
        <v>41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s="2" customFormat="1" ht="12.75" x14ac:dyDescent="0.2">
      <c r="A18" s="65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1:14" s="2" customFormat="1" ht="12.75" x14ac:dyDescent="0.2">
      <c r="A19" s="65" t="s">
        <v>23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</row>
    <row r="20" spans="1:14" s="2" customFormat="1" ht="12.75" x14ac:dyDescent="0.2">
      <c r="A20" s="65" t="s">
        <v>26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</row>
    <row r="21" spans="1:14" s="2" customFormat="1" ht="12.75" x14ac:dyDescent="0.2">
      <c r="A21" s="65" t="s">
        <v>42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s="2" customFormat="1" ht="12.75" x14ac:dyDescent="0.2">
      <c r="A22" s="65" t="s">
        <v>31</v>
      </c>
      <c r="B22" s="18"/>
      <c r="C22" s="18"/>
      <c r="D22" s="18"/>
      <c r="E22" s="18"/>
      <c r="F22" s="18">
        <v>200</v>
      </c>
      <c r="G22" s="18">
        <v>200</v>
      </c>
      <c r="H22" s="18">
        <v>200</v>
      </c>
      <c r="I22" s="18">
        <v>200</v>
      </c>
      <c r="J22" s="18">
        <v>200</v>
      </c>
      <c r="K22" s="18">
        <v>200</v>
      </c>
      <c r="L22" s="18">
        <v>200</v>
      </c>
      <c r="M22" s="18">
        <v>200</v>
      </c>
      <c r="N22" s="19">
        <f t="shared" si="0"/>
        <v>200</v>
      </c>
    </row>
    <row r="23" spans="1:14" s="2" customFormat="1" ht="12.75" x14ac:dyDescent="0.2">
      <c r="A23" s="65" t="s">
        <v>12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</row>
    <row r="24" spans="1:14" s="2" customFormat="1" ht="12.75" x14ac:dyDescent="0.2">
      <c r="A24" s="65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  <row r="25" spans="1:14" s="2" customFormat="1" ht="12.75" x14ac:dyDescent="0.2">
      <c r="A25" s="65" t="s">
        <v>43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4" s="2" customFormat="1" ht="12.75" x14ac:dyDescent="0.2">
      <c r="A26" s="65" t="s">
        <v>17</v>
      </c>
      <c r="B26" s="18"/>
      <c r="C26" s="18"/>
      <c r="D26" s="18"/>
      <c r="E26" s="18">
        <v>800</v>
      </c>
      <c r="F26" s="18"/>
      <c r="G26" s="18">
        <v>800</v>
      </c>
      <c r="H26" s="18"/>
      <c r="I26" s="18"/>
      <c r="J26" s="18"/>
      <c r="K26" s="18"/>
      <c r="L26" s="18"/>
      <c r="M26" s="18"/>
      <c r="N26" s="19">
        <f t="shared" si="0"/>
        <v>800</v>
      </c>
    </row>
    <row r="27" spans="1:14" s="2" customFormat="1" ht="12.75" x14ac:dyDescent="0.2">
      <c r="A27" s="65" t="s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</row>
    <row r="28" spans="1:14" s="2" customFormat="1" ht="12.75" x14ac:dyDescent="0.2">
      <c r="A28" s="65" t="s">
        <v>30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s="2" customFormat="1" ht="12.75" x14ac:dyDescent="0.2">
      <c r="A29" s="65" t="s">
        <v>44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4" s="2" customFormat="1" ht="12.75" x14ac:dyDescent="0.2">
      <c r="A30" s="65" t="s">
        <v>45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s="2" customFormat="1" ht="12.75" x14ac:dyDescent="0.2">
      <c r="A31" s="65" t="s">
        <v>46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</row>
    <row r="32" spans="1:14" s="2" customFormat="1" ht="12.75" x14ac:dyDescent="0.2">
      <c r="A32" s="65" t="s">
        <v>47</v>
      </c>
      <c r="B32" s="18">
        <v>9345.44</v>
      </c>
      <c r="C32" s="18"/>
      <c r="D32" s="18">
        <v>9000</v>
      </c>
      <c r="E32" s="18">
        <v>9239.9699999999993</v>
      </c>
      <c r="F32" s="18"/>
      <c r="G32" s="18"/>
      <c r="H32" s="18"/>
      <c r="I32" s="18"/>
      <c r="J32" s="18"/>
      <c r="K32" s="18">
        <v>8000</v>
      </c>
      <c r="L32" s="18"/>
      <c r="M32" s="18"/>
      <c r="N32" s="19">
        <f t="shared" si="0"/>
        <v>8896.3525000000009</v>
      </c>
    </row>
    <row r="33" spans="1:14" s="2" customFormat="1" ht="12.75" x14ac:dyDescent="0.2">
      <c r="A33" s="65" t="s">
        <v>48</v>
      </c>
      <c r="B33" s="18">
        <v>10000</v>
      </c>
      <c r="C33" s="18">
        <v>10000</v>
      </c>
      <c r="D33" s="18">
        <v>10000</v>
      </c>
      <c r="E33" s="18">
        <v>10000</v>
      </c>
      <c r="F33" s="18">
        <v>10000</v>
      </c>
      <c r="G33" s="18">
        <v>10000</v>
      </c>
      <c r="H33" s="18">
        <v>8039.79</v>
      </c>
      <c r="I33" s="18">
        <v>10000</v>
      </c>
      <c r="J33" s="18">
        <v>10000</v>
      </c>
      <c r="K33" s="18">
        <v>10000</v>
      </c>
      <c r="L33" s="18">
        <v>10000</v>
      </c>
      <c r="M33" s="18">
        <v>10000</v>
      </c>
      <c r="N33" s="19">
        <f t="shared" si="0"/>
        <v>9836.6491666666661</v>
      </c>
    </row>
    <row r="34" spans="1:14" s="2" customFormat="1" ht="12.75" x14ac:dyDescent="0.2">
      <c r="A34" s="65" t="s">
        <v>33</v>
      </c>
      <c r="B34" s="18">
        <v>5387.43</v>
      </c>
      <c r="C34" s="18">
        <v>5727.88</v>
      </c>
      <c r="D34" s="18">
        <v>5742.36</v>
      </c>
      <c r="E34" s="18">
        <v>4927.1000000000004</v>
      </c>
      <c r="F34" s="18">
        <v>4006.3</v>
      </c>
      <c r="G34" s="18">
        <v>4072.79</v>
      </c>
      <c r="H34" s="18">
        <v>3784.2</v>
      </c>
      <c r="I34" s="18">
        <v>3888.79</v>
      </c>
      <c r="J34" s="18">
        <v>3970.54</v>
      </c>
      <c r="K34" s="18">
        <v>4014.03</v>
      </c>
      <c r="L34" s="18">
        <v>3733.38</v>
      </c>
      <c r="M34" s="18">
        <v>3400.8</v>
      </c>
      <c r="N34" s="19">
        <f t="shared" si="0"/>
        <v>4387.9666666666672</v>
      </c>
    </row>
    <row r="35" spans="1:14" s="2" customFormat="1" ht="12.75" x14ac:dyDescent="0.2">
      <c r="A35" s="65" t="s">
        <v>49</v>
      </c>
      <c r="B35" s="18">
        <v>2816.85</v>
      </c>
      <c r="C35" s="18">
        <v>2873.27</v>
      </c>
      <c r="D35" s="18">
        <v>2512.6</v>
      </c>
      <c r="E35" s="18">
        <v>2765.52</v>
      </c>
      <c r="F35" s="18">
        <v>2692.46</v>
      </c>
      <c r="G35" s="18">
        <v>2910.47</v>
      </c>
      <c r="H35" s="18" t="s">
        <v>78</v>
      </c>
      <c r="I35" s="18">
        <v>2626.55</v>
      </c>
      <c r="J35" s="18">
        <v>2987.98</v>
      </c>
      <c r="K35" s="18">
        <v>2979.29</v>
      </c>
      <c r="L35" s="18">
        <v>2992.97</v>
      </c>
      <c r="M35" s="18">
        <v>2888.31</v>
      </c>
      <c r="N35" s="19">
        <f t="shared" si="0"/>
        <v>2822.3881818181821</v>
      </c>
    </row>
    <row r="36" spans="1:14" s="2" customFormat="1" ht="12.75" x14ac:dyDescent="0.2">
      <c r="A36" s="65" t="s">
        <v>50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1:14" s="2" customFormat="1" ht="12.75" x14ac:dyDescent="0.2">
      <c r="A37" s="65" t="s">
        <v>51</v>
      </c>
      <c r="B37" s="18">
        <v>1800</v>
      </c>
      <c r="C37" s="18">
        <v>2021.04</v>
      </c>
      <c r="D37" s="18">
        <v>2173.5300000000002</v>
      </c>
      <c r="E37" s="18">
        <v>1800</v>
      </c>
      <c r="F37" s="18">
        <v>2519.3000000000002</v>
      </c>
      <c r="G37" s="18">
        <v>2262.96</v>
      </c>
      <c r="H37" s="18">
        <v>1992.31</v>
      </c>
      <c r="I37" s="18">
        <v>2087.86</v>
      </c>
      <c r="J37" s="18">
        <v>2029.76</v>
      </c>
      <c r="K37" s="18">
        <v>1924.61</v>
      </c>
      <c r="L37" s="18">
        <v>2714.92</v>
      </c>
      <c r="M37" s="18">
        <v>1954.55</v>
      </c>
      <c r="N37" s="19">
        <f t="shared" si="0"/>
        <v>2106.7366666666662</v>
      </c>
    </row>
    <row r="38" spans="1:14" s="2" customFormat="1" ht="12.75" x14ac:dyDescent="0.2">
      <c r="A38" s="65" t="s">
        <v>28</v>
      </c>
      <c r="B38" s="18">
        <v>2473.2600000000002</v>
      </c>
      <c r="C38" s="18">
        <v>2800</v>
      </c>
      <c r="D38" s="18"/>
      <c r="E38" s="18">
        <v>1850</v>
      </c>
      <c r="F38" s="18"/>
      <c r="G38" s="18"/>
      <c r="H38" s="18"/>
      <c r="I38" s="18"/>
      <c r="J38" s="18"/>
      <c r="K38" s="18">
        <v>2000</v>
      </c>
      <c r="L38" s="18"/>
      <c r="M38" s="18"/>
      <c r="N38" s="19">
        <f t="shared" si="0"/>
        <v>2280.8150000000001</v>
      </c>
    </row>
    <row r="39" spans="1:14" s="2" customFormat="1" ht="12.75" x14ac:dyDescent="0.2">
      <c r="A39" s="65" t="s">
        <v>52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4" s="2" customFormat="1" ht="12.75" x14ac:dyDescent="0.2">
      <c r="A40" s="65" t="s">
        <v>53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</row>
    <row r="41" spans="1:14" s="2" customFormat="1" ht="12.75" x14ac:dyDescent="0.2">
      <c r="A41" s="6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</row>
    <row r="42" spans="1:14" s="2" customFormat="1" ht="12.75" x14ac:dyDescent="0.2">
      <c r="A42" s="65" t="s">
        <v>55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1:14" s="2" customFormat="1" ht="12.75" x14ac:dyDescent="0.2">
      <c r="A43" s="65" t="s">
        <v>56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</row>
    <row r="44" spans="1:14" s="2" customFormat="1" ht="12.75" x14ac:dyDescent="0.2">
      <c r="A44" s="65" t="s">
        <v>27</v>
      </c>
      <c r="B44" s="18">
        <v>1000</v>
      </c>
      <c r="C44" s="18"/>
      <c r="D44" s="18">
        <v>1000</v>
      </c>
      <c r="E44" s="18">
        <v>1000</v>
      </c>
      <c r="F44" s="18">
        <v>800</v>
      </c>
      <c r="G44" s="18"/>
      <c r="H44" s="18"/>
      <c r="I44" s="18">
        <v>764.91</v>
      </c>
      <c r="J44" s="18">
        <v>779.7</v>
      </c>
      <c r="K44" s="18"/>
      <c r="L44" s="18">
        <v>762.72</v>
      </c>
      <c r="M44" s="18">
        <v>800</v>
      </c>
      <c r="N44" s="19">
        <f t="shared" si="0"/>
        <v>863.41624999999999</v>
      </c>
    </row>
    <row r="45" spans="1:14" s="2" customFormat="1" ht="12.75" x14ac:dyDescent="0.2">
      <c r="A45" s="65" t="s">
        <v>32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</row>
    <row r="46" spans="1:14" s="2" customFormat="1" ht="12.75" x14ac:dyDescent="0.2">
      <c r="A46" s="65" t="s">
        <v>14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</row>
    <row r="47" spans="1:14" s="2" customFormat="1" ht="12.75" x14ac:dyDescent="0.2">
      <c r="A47" s="65" t="s">
        <v>57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</row>
    <row r="48" spans="1:14" s="2" customFormat="1" ht="12.75" x14ac:dyDescent="0.2">
      <c r="A48" s="65" t="s">
        <v>58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</row>
    <row r="49" spans="1:14" s="2" customFormat="1" ht="12.75" x14ac:dyDescent="0.2">
      <c r="A49" s="65" t="s">
        <v>59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9"/>
    </row>
    <row r="50" spans="1:14" s="2" customFormat="1" ht="12.75" x14ac:dyDescent="0.2">
      <c r="A50" s="65" t="s">
        <v>60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</row>
    <row r="51" spans="1:14" s="2" customFormat="1" ht="12.75" x14ac:dyDescent="0.2">
      <c r="A51" s="65" t="s">
        <v>29</v>
      </c>
      <c r="B51" s="18"/>
      <c r="C51" s="18"/>
      <c r="D51" s="18"/>
      <c r="E51" s="18"/>
      <c r="F51" s="18"/>
      <c r="G51" s="18">
        <v>1000</v>
      </c>
      <c r="H51" s="18"/>
      <c r="I51" s="18"/>
      <c r="J51" s="18">
        <v>1000</v>
      </c>
      <c r="K51" s="18"/>
      <c r="L51" s="18"/>
      <c r="M51" s="18"/>
      <c r="N51" s="19">
        <f t="shared" si="0"/>
        <v>1000</v>
      </c>
    </row>
    <row r="52" spans="1:14" s="2" customFormat="1" ht="12.75" x14ac:dyDescent="0.2">
      <c r="A52" s="65" t="s">
        <v>15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</row>
    <row r="53" spans="1:14" s="2" customFormat="1" ht="12.75" x14ac:dyDescent="0.2">
      <c r="A53" s="65" t="s">
        <v>61</v>
      </c>
      <c r="B53" s="18">
        <v>700</v>
      </c>
      <c r="C53" s="18">
        <v>1000</v>
      </c>
      <c r="D53" s="18"/>
      <c r="E53" s="18">
        <v>700</v>
      </c>
      <c r="F53" s="18"/>
      <c r="G53" s="18">
        <v>700</v>
      </c>
      <c r="H53" s="18">
        <v>700</v>
      </c>
      <c r="I53" s="18">
        <v>618.52</v>
      </c>
      <c r="J53" s="18">
        <v>700</v>
      </c>
      <c r="K53" s="18">
        <v>700</v>
      </c>
      <c r="L53" s="18">
        <v>700</v>
      </c>
      <c r="M53" s="18">
        <v>700</v>
      </c>
      <c r="N53" s="19">
        <f t="shared" si="0"/>
        <v>721.85200000000009</v>
      </c>
    </row>
    <row r="54" spans="1:14" s="2" customFormat="1" ht="12.75" x14ac:dyDescent="0.2">
      <c r="A54" s="65" t="s">
        <v>62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</row>
    <row r="55" spans="1:14" s="2" customFormat="1" ht="12.75" x14ac:dyDescent="0.2">
      <c r="A55" s="65" t="s">
        <v>63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</row>
    <row r="56" spans="1:14" s="2" customFormat="1" ht="13.5" thickBot="1" x14ac:dyDescent="0.25">
      <c r="A56" s="66" t="s">
        <v>64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1"/>
    </row>
    <row r="57" spans="1:14" s="2" customFormat="1" ht="12.75" x14ac:dyDescent="0.2">
      <c r="A57" s="22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s="2" customFormat="1" ht="12.75" x14ac:dyDescent="0.2">
      <c r="A58" s="23" t="s">
        <v>80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P10" sqref="P10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x14ac:dyDescent="0.25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x14ac:dyDescent="0.25">
      <c r="A2" s="37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ht="15.75" thickBot="1" x14ac:dyDescent="0.3">
      <c r="A3" s="34" t="s">
        <v>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ht="15.75" thickBot="1" x14ac:dyDescent="0.3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50"/>
    </row>
    <row r="5" spans="1:15" x14ac:dyDescent="0.25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x14ac:dyDescent="0.25">
      <c r="A6" s="4" t="s">
        <v>37</v>
      </c>
      <c r="B6" s="26">
        <v>13836.799993276596</v>
      </c>
      <c r="C6" s="26">
        <v>13939.199987888336</v>
      </c>
      <c r="D6" s="26">
        <v>15317.560017585754</v>
      </c>
      <c r="E6" s="26">
        <v>12997.120005607603</v>
      </c>
      <c r="F6" s="26">
        <v>2975.4000387191759</v>
      </c>
      <c r="G6" s="26">
        <v>5646.0000467300397</v>
      </c>
      <c r="H6" s="26">
        <v>2888.8000040054321</v>
      </c>
      <c r="I6" s="26">
        <v>26926.74000453949</v>
      </c>
      <c r="J6" s="26">
        <v>24164.259970903397</v>
      </c>
      <c r="K6" s="26">
        <v>18227.479996204376</v>
      </c>
      <c r="L6" s="26">
        <v>15040.599979400635</v>
      </c>
      <c r="M6" s="26">
        <v>10207.959998130798</v>
      </c>
      <c r="N6" s="27">
        <v>162167.92004299164</v>
      </c>
    </row>
    <row r="7" spans="1:15" x14ac:dyDescent="0.25">
      <c r="A7" s="4" t="s">
        <v>38</v>
      </c>
      <c r="B7" s="26">
        <v>52766.844010651112</v>
      </c>
      <c r="C7" s="26">
        <v>38038.160061120987</v>
      </c>
      <c r="D7" s="26">
        <v>44020.240029096603</v>
      </c>
      <c r="E7" s="26">
        <v>30600.840010285378</v>
      </c>
      <c r="F7" s="26">
        <v>5904.600009560585</v>
      </c>
      <c r="G7" s="26">
        <v>3926.3999656438818</v>
      </c>
      <c r="H7" s="26">
        <v>3339.5000008940697</v>
      </c>
      <c r="I7" s="26">
        <v>63817.08011174202</v>
      </c>
      <c r="J7" s="26">
        <v>84270.119951248169</v>
      </c>
      <c r="K7" s="26">
        <v>66244.459992468357</v>
      </c>
      <c r="L7" s="26">
        <v>47335.520035922527</v>
      </c>
      <c r="M7" s="26">
        <v>38223.979943424463</v>
      </c>
      <c r="N7" s="27">
        <v>478487.74412205815</v>
      </c>
    </row>
    <row r="8" spans="1:15" x14ac:dyDescent="0.25">
      <c r="A8" s="4" t="s">
        <v>19</v>
      </c>
      <c r="B8" s="26">
        <v>36183.580019235611</v>
      </c>
      <c r="C8" s="26">
        <v>29892.139955222607</v>
      </c>
      <c r="D8" s="26">
        <v>33882.439985215664</v>
      </c>
      <c r="E8" s="26">
        <v>25256.079984664917</v>
      </c>
      <c r="F8" s="26">
        <v>22475.800072491165</v>
      </c>
      <c r="G8" s="26">
        <v>12825.599977970123</v>
      </c>
      <c r="H8" s="26">
        <v>14909.100019931795</v>
      </c>
      <c r="I8" s="26">
        <v>41059.96000367403</v>
      </c>
      <c r="J8" s="26">
        <v>41218.859981119633</v>
      </c>
      <c r="K8" s="26">
        <v>30777.059986442327</v>
      </c>
      <c r="L8" s="26">
        <v>26583.400041595105</v>
      </c>
      <c r="M8" s="26">
        <v>22006.06001535058</v>
      </c>
      <c r="N8" s="27">
        <v>337070.08004291356</v>
      </c>
    </row>
    <row r="9" spans="1:15" x14ac:dyDescent="0.25">
      <c r="A9" s="4" t="s">
        <v>18</v>
      </c>
      <c r="B9" s="26">
        <v>37241.780020982027</v>
      </c>
      <c r="C9" s="26">
        <v>28441.420042455196</v>
      </c>
      <c r="D9" s="26">
        <v>43579.860061407089</v>
      </c>
      <c r="E9" s="26">
        <v>38605.560018450022</v>
      </c>
      <c r="F9" s="26">
        <v>18326.400035381321</v>
      </c>
      <c r="G9" s="26">
        <v>16877.599978089333</v>
      </c>
      <c r="H9" s="26">
        <v>9289.3000040054321</v>
      </c>
      <c r="I9" s="26">
        <v>31592.439966022965</v>
      </c>
      <c r="J9" s="26">
        <v>36937.523989588022</v>
      </c>
      <c r="K9" s="26">
        <v>33924.260003328323</v>
      </c>
      <c r="L9" s="26">
        <v>34897.24001044035</v>
      </c>
      <c r="M9" s="26">
        <v>27686.899990946054</v>
      </c>
      <c r="N9" s="27">
        <v>357400.28412109613</v>
      </c>
    </row>
    <row r="10" spans="1:15" x14ac:dyDescent="0.25">
      <c r="A10" s="4" t="s">
        <v>11</v>
      </c>
      <c r="B10" s="26">
        <v>8175.2200056314468</v>
      </c>
      <c r="C10" s="26">
        <v>9034.2000066041946</v>
      </c>
      <c r="D10" s="26">
        <v>12472.760002493858</v>
      </c>
      <c r="E10" s="26">
        <v>15399.359990298748</v>
      </c>
      <c r="F10" s="26">
        <v>8065.7999827861786</v>
      </c>
      <c r="G10" s="26">
        <v>9877.6000149250031</v>
      </c>
      <c r="H10" s="26">
        <v>10702.940029501919</v>
      </c>
      <c r="I10" s="26">
        <v>13408.899991333485</v>
      </c>
      <c r="J10" s="26">
        <v>15763.540068864822</v>
      </c>
      <c r="K10" s="26">
        <v>12228.800000816584</v>
      </c>
      <c r="L10" s="26">
        <v>13939.959992051126</v>
      </c>
      <c r="M10" s="26">
        <v>14203.680037856102</v>
      </c>
      <c r="N10" s="27">
        <v>143272.76012316346</v>
      </c>
    </row>
    <row r="11" spans="1:15" x14ac:dyDescent="0.25">
      <c r="A11" s="4" t="s">
        <v>16</v>
      </c>
      <c r="B11" s="26">
        <v>1734.4000097513199</v>
      </c>
      <c r="C11" s="26">
        <v>783.39999771118153</v>
      </c>
      <c r="D11" s="26">
        <v>18</v>
      </c>
      <c r="E11" s="26">
        <v>541.99999809265137</v>
      </c>
      <c r="F11" s="26">
        <v>4458.8000240325946</v>
      </c>
      <c r="G11" s="26">
        <v>2771.2000160217294</v>
      </c>
      <c r="H11" s="26">
        <v>667.39999818801869</v>
      </c>
      <c r="I11" s="26">
        <v>1832.2800190448761</v>
      </c>
      <c r="J11" s="26">
        <v>2314.0999965667716</v>
      </c>
      <c r="K11" s="26">
        <v>916.7999887466425</v>
      </c>
      <c r="L11" s="26">
        <v>238.89999771118161</v>
      </c>
      <c r="M11" s="26">
        <v>185.09999799728394</v>
      </c>
      <c r="N11" s="27">
        <v>16462.380043864254</v>
      </c>
    </row>
    <row r="12" spans="1:15" x14ac:dyDescent="0.25">
      <c r="A12" s="4" t="s">
        <v>21</v>
      </c>
      <c r="B12" s="26">
        <v>567.60000079870213</v>
      </c>
      <c r="C12" s="26">
        <v>701.00000023841858</v>
      </c>
      <c r="D12" s="26">
        <v>726.99999952316318</v>
      </c>
      <c r="E12" s="26">
        <v>986.00000822544143</v>
      </c>
      <c r="F12" s="26">
        <v>73.200000047683716</v>
      </c>
      <c r="G12" s="26">
        <v>1871.6000021696091</v>
      </c>
      <c r="H12" s="26">
        <v>1221.5999946594236</v>
      </c>
      <c r="I12" s="26">
        <v>1084.799996137619</v>
      </c>
      <c r="J12" s="26">
        <v>6129.2000116109848</v>
      </c>
      <c r="K12" s="26">
        <v>3216.3999940156937</v>
      </c>
      <c r="L12" s="26">
        <v>816.39999866485584</v>
      </c>
      <c r="M12" s="26">
        <v>1256.3999998569491</v>
      </c>
      <c r="N12" s="27">
        <v>18651.200005948544</v>
      </c>
    </row>
    <row r="13" spans="1:15" x14ac:dyDescent="0.25">
      <c r="A13" s="4" t="s">
        <v>67</v>
      </c>
      <c r="B13" s="26">
        <v>8142.6999950408936</v>
      </c>
      <c r="C13" s="26">
        <v>8607.1900088787079</v>
      </c>
      <c r="D13" s="26">
        <v>7531.6999937295914</v>
      </c>
      <c r="E13" s="26">
        <v>8297.0000028610229</v>
      </c>
      <c r="F13" s="26">
        <v>4230.4000078439713</v>
      </c>
      <c r="G13" s="26">
        <v>5184.3999907970428</v>
      </c>
      <c r="H13" s="26">
        <v>10715.400026500225</v>
      </c>
      <c r="I13" s="26">
        <v>7704.1999849081021</v>
      </c>
      <c r="J13" s="26">
        <v>5745.6999922990799</v>
      </c>
      <c r="K13" s="26">
        <v>4454.399998664856</v>
      </c>
      <c r="L13" s="26">
        <v>9465.0999930500984</v>
      </c>
      <c r="M13" s="26">
        <v>8547.0999851226807</v>
      </c>
      <c r="N13" s="27">
        <v>88625.289979696274</v>
      </c>
    </row>
    <row r="14" spans="1:15" x14ac:dyDescent="0.25">
      <c r="A14" s="4" t="s">
        <v>22</v>
      </c>
      <c r="B14" s="26">
        <v>3754.4000263214089</v>
      </c>
      <c r="C14" s="26">
        <v>14.399999618530281</v>
      </c>
      <c r="D14" s="26"/>
      <c r="E14" s="26">
        <v>8.0000002384185969</v>
      </c>
      <c r="F14" s="26">
        <v>61</v>
      </c>
      <c r="G14" s="26">
        <v>963.99999618530262</v>
      </c>
      <c r="H14" s="26">
        <v>840.80001831054687</v>
      </c>
      <c r="I14" s="26">
        <v>150.89999985694885</v>
      </c>
      <c r="J14" s="26">
        <v>278</v>
      </c>
      <c r="K14" s="26">
        <v>142</v>
      </c>
      <c r="L14" s="26">
        <v>354</v>
      </c>
      <c r="M14" s="26"/>
      <c r="N14" s="27">
        <v>6567.5000405311557</v>
      </c>
    </row>
    <row r="15" spans="1:15" x14ac:dyDescent="0.25">
      <c r="A15" s="4" t="s">
        <v>20</v>
      </c>
      <c r="B15" s="26"/>
      <c r="C15" s="26"/>
      <c r="D15" s="26">
        <v>2.4000000953674321</v>
      </c>
      <c r="E15" s="26">
        <v>6.8000001907348633</v>
      </c>
      <c r="F15" s="26">
        <v>65.600000381469727</v>
      </c>
      <c r="G15" s="26">
        <v>30</v>
      </c>
      <c r="H15" s="26">
        <v>2.7999999523162842</v>
      </c>
      <c r="I15" s="26">
        <v>79.199999809265123</v>
      </c>
      <c r="J15" s="26">
        <v>22.000000476837158</v>
      </c>
      <c r="K15" s="26">
        <v>2</v>
      </c>
      <c r="L15" s="26">
        <v>985.80000209808338</v>
      </c>
      <c r="M15" s="26">
        <v>1178.0000104904184</v>
      </c>
      <c r="N15" s="27">
        <v>2374.6000134944925</v>
      </c>
    </row>
    <row r="16" spans="1:15" x14ac:dyDescent="0.25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4" x14ac:dyDescent="0.25">
      <c r="A17" s="4" t="s">
        <v>40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1"/>
    </row>
    <row r="18" spans="1:14" x14ac:dyDescent="0.25">
      <c r="A18" s="4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1"/>
    </row>
    <row r="19" spans="1:14" x14ac:dyDescent="0.25">
      <c r="A19" s="4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/>
    </row>
    <row r="20" spans="1:14" x14ac:dyDescent="0.25">
      <c r="A20" s="4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1"/>
    </row>
    <row r="21" spans="1:14" x14ac:dyDescent="0.25">
      <c r="A21" s="4" t="s">
        <v>26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1"/>
    </row>
    <row r="22" spans="1:14" x14ac:dyDescent="0.25">
      <c r="A22" s="4" t="s">
        <v>42</v>
      </c>
      <c r="B22" s="48">
        <f t="shared" ref="B22:N22" si="0">SUM(B6:B21)</f>
        <v>162403.32408168912</v>
      </c>
      <c r="C22" s="48">
        <f t="shared" si="0"/>
        <v>129451.11005973816</v>
      </c>
      <c r="D22" s="48">
        <f t="shared" si="0"/>
        <v>157551.96008914709</v>
      </c>
      <c r="E22" s="48">
        <f t="shared" si="0"/>
        <v>132698.76001891494</v>
      </c>
      <c r="F22" s="48">
        <f t="shared" si="0"/>
        <v>66637.000171244144</v>
      </c>
      <c r="G22" s="48">
        <f t="shared" si="0"/>
        <v>59974.399988532066</v>
      </c>
      <c r="H22" s="48">
        <f t="shared" si="0"/>
        <v>54577.640095949173</v>
      </c>
      <c r="I22" s="48">
        <f t="shared" si="0"/>
        <v>187656.50007706881</v>
      </c>
      <c r="J22" s="48">
        <f t="shared" si="0"/>
        <v>216843.30396267772</v>
      </c>
      <c r="K22" s="48">
        <f t="shared" si="0"/>
        <v>170133.65996068716</v>
      </c>
      <c r="L22" s="48">
        <f t="shared" si="0"/>
        <v>149656.92005093396</v>
      </c>
      <c r="M22" s="48">
        <f t="shared" si="0"/>
        <v>123495.17997917533</v>
      </c>
      <c r="N22" s="49">
        <f t="shared" si="0"/>
        <v>1611079.7585357577</v>
      </c>
    </row>
    <row r="23" spans="1:14" x14ac:dyDescent="0.25">
      <c r="A23" s="4" t="s">
        <v>31</v>
      </c>
      <c r="B23" s="26">
        <v>15.600000381469719</v>
      </c>
      <c r="C23" s="26"/>
      <c r="D23" s="26">
        <v>152</v>
      </c>
      <c r="E23" s="26">
        <v>78.800000190734849</v>
      </c>
      <c r="F23" s="26">
        <v>264</v>
      </c>
      <c r="G23" s="26">
        <v>307.60000610351602</v>
      </c>
      <c r="H23" s="26">
        <v>92</v>
      </c>
      <c r="I23" s="26">
        <v>610.00000190734852</v>
      </c>
      <c r="J23" s="26">
        <v>2400.8000011444092</v>
      </c>
      <c r="K23" s="26">
        <v>909.59999847412075</v>
      </c>
      <c r="L23" s="26">
        <v>72.799999237060561</v>
      </c>
      <c r="M23" s="26"/>
      <c r="N23" s="27">
        <v>4903.2000074386597</v>
      </c>
    </row>
    <row r="24" spans="1:14" x14ac:dyDescent="0.25">
      <c r="A24" s="4" t="s">
        <v>12</v>
      </c>
      <c r="B24" s="26">
        <v>9038.8000040054321</v>
      </c>
      <c r="C24" s="26">
        <v>14928.40009307861</v>
      </c>
      <c r="D24" s="26">
        <v>27980.400058269497</v>
      </c>
      <c r="E24" s="26">
        <v>6773.599969625473</v>
      </c>
      <c r="F24" s="26">
        <v>14507.199996948237</v>
      </c>
      <c r="G24" s="26">
        <v>15099.199946403502</v>
      </c>
      <c r="H24" s="26">
        <v>16299.199966430668</v>
      </c>
      <c r="I24" s="26">
        <v>13336.800045013428</v>
      </c>
      <c r="J24" s="26">
        <v>22765.400079488754</v>
      </c>
      <c r="K24" s="26">
        <v>25005.480012059215</v>
      </c>
      <c r="L24" s="26">
        <v>13921.199992179867</v>
      </c>
      <c r="M24" s="26">
        <v>2697.2000122070312</v>
      </c>
      <c r="N24" s="27">
        <v>182352.88017570972</v>
      </c>
    </row>
    <row r="25" spans="1:14" x14ac:dyDescent="0.25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x14ac:dyDescent="0.25">
      <c r="A26" s="4" t="s">
        <v>43</v>
      </c>
      <c r="B26" s="5">
        <f t="shared" ref="B26:N26" si="1">SUM(B23:B25)</f>
        <v>9054.4000043869019</v>
      </c>
      <c r="C26" s="5">
        <f t="shared" si="1"/>
        <v>14928.40009307861</v>
      </c>
      <c r="D26" s="5">
        <f t="shared" si="1"/>
        <v>28132.400058269497</v>
      </c>
      <c r="E26" s="5">
        <f t="shared" si="1"/>
        <v>6852.3999698162079</v>
      </c>
      <c r="F26" s="5">
        <f t="shared" si="1"/>
        <v>14771.199996948237</v>
      </c>
      <c r="G26" s="5">
        <f t="shared" si="1"/>
        <v>15406.799952507017</v>
      </c>
      <c r="H26" s="5">
        <f t="shared" si="1"/>
        <v>16391.199966430668</v>
      </c>
      <c r="I26" s="5">
        <f t="shared" si="1"/>
        <v>13946.800046920776</v>
      </c>
      <c r="J26" s="5">
        <f t="shared" si="1"/>
        <v>25166.200080633163</v>
      </c>
      <c r="K26" s="5">
        <f t="shared" si="1"/>
        <v>25915.080010533336</v>
      </c>
      <c r="L26" s="5">
        <f t="shared" si="1"/>
        <v>13993.999991416928</v>
      </c>
      <c r="M26" s="5">
        <f t="shared" si="1"/>
        <v>2697.2000122070312</v>
      </c>
      <c r="N26" s="11">
        <f t="shared" si="1"/>
        <v>187256.08018314838</v>
      </c>
    </row>
    <row r="27" spans="1:14" x14ac:dyDescent="0.25">
      <c r="A27" s="4" t="s">
        <v>17</v>
      </c>
      <c r="B27" s="26">
        <v>651.19999623298634</v>
      </c>
      <c r="C27" s="26">
        <v>456.10000109672546</v>
      </c>
      <c r="D27" s="26">
        <v>650.40000092983246</v>
      </c>
      <c r="E27" s="26">
        <v>499.40000844001787</v>
      </c>
      <c r="F27" s="26">
        <v>654.400003969669</v>
      </c>
      <c r="G27" s="26">
        <v>997.99999940395344</v>
      </c>
      <c r="H27" s="26">
        <v>2120.8000100851077</v>
      </c>
      <c r="I27" s="26">
        <v>2021.5999993085866</v>
      </c>
      <c r="J27" s="26">
        <v>828.99999904632602</v>
      </c>
      <c r="K27" s="26">
        <v>234.39999812841432</v>
      </c>
      <c r="L27" s="26">
        <v>232.70000076293945</v>
      </c>
      <c r="M27" s="26">
        <v>131.9000017642974</v>
      </c>
      <c r="N27" s="27">
        <v>9479.9000191688556</v>
      </c>
    </row>
    <row r="28" spans="1:14" x14ac:dyDescent="0.25">
      <c r="A28" s="4" t="s">
        <v>25</v>
      </c>
      <c r="B28" s="26"/>
      <c r="C28" s="26"/>
      <c r="D28" s="26"/>
      <c r="E28" s="26">
        <v>104.80000185966496</v>
      </c>
      <c r="F28" s="26">
        <v>153.60000276565569</v>
      </c>
      <c r="G28" s="26">
        <v>86.400001525878807</v>
      </c>
      <c r="H28" s="26">
        <v>4</v>
      </c>
      <c r="I28" s="26">
        <v>142.30000162124625</v>
      </c>
      <c r="J28" s="26"/>
      <c r="K28" s="26">
        <v>40.799999237060398</v>
      </c>
      <c r="L28" s="26"/>
      <c r="M28" s="26">
        <v>20</v>
      </c>
      <c r="N28" s="27">
        <v>551.90000700950611</v>
      </c>
    </row>
    <row r="29" spans="1:14" x14ac:dyDescent="0.25">
      <c r="A29" s="4" t="s">
        <v>30</v>
      </c>
      <c r="B29" s="26"/>
      <c r="C29" s="26"/>
      <c r="D29" s="26"/>
      <c r="E29" s="26"/>
      <c r="F29" s="26"/>
      <c r="G29" s="26"/>
      <c r="H29" s="26"/>
      <c r="I29" s="26"/>
      <c r="J29" s="26"/>
      <c r="K29" s="26">
        <v>44</v>
      </c>
      <c r="L29" s="26"/>
      <c r="M29" s="26"/>
      <c r="N29" s="27">
        <v>44</v>
      </c>
    </row>
    <row r="30" spans="1:14" x14ac:dyDescent="0.25">
      <c r="A30" s="4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</row>
    <row r="31" spans="1:14" x14ac:dyDescent="0.25">
      <c r="A31" s="4" t="s">
        <v>45</v>
      </c>
      <c r="B31" s="5">
        <f t="shared" ref="B31:N31" si="2">SUM(B27:B30)</f>
        <v>651.19999623298634</v>
      </c>
      <c r="C31" s="5">
        <f t="shared" si="2"/>
        <v>456.10000109672546</v>
      </c>
      <c r="D31" s="5">
        <f t="shared" si="2"/>
        <v>650.40000092983246</v>
      </c>
      <c r="E31" s="5">
        <f t="shared" si="2"/>
        <v>604.20001029968284</v>
      </c>
      <c r="F31" s="5">
        <f t="shared" si="2"/>
        <v>808.00000673532463</v>
      </c>
      <c r="G31" s="5">
        <f t="shared" si="2"/>
        <v>1084.4000009298322</v>
      </c>
      <c r="H31" s="5">
        <f t="shared" si="2"/>
        <v>2124.8000100851077</v>
      </c>
      <c r="I31" s="5">
        <f t="shared" si="2"/>
        <v>2163.9000009298329</v>
      </c>
      <c r="J31" s="5">
        <f t="shared" si="2"/>
        <v>828.99999904632602</v>
      </c>
      <c r="K31" s="5">
        <f t="shared" si="2"/>
        <v>319.1999973654747</v>
      </c>
      <c r="L31" s="5">
        <f t="shared" si="2"/>
        <v>232.70000076293945</v>
      </c>
      <c r="M31" s="5">
        <f t="shared" si="2"/>
        <v>151.9000017642974</v>
      </c>
      <c r="N31" s="11">
        <f t="shared" si="2"/>
        <v>10075.800026178362</v>
      </c>
    </row>
    <row r="32" spans="1:14" x14ac:dyDescent="0.25">
      <c r="A32" s="4" t="s">
        <v>46</v>
      </c>
      <c r="B32" s="5">
        <f>B22+B26+B31</f>
        <v>172108.92408230901</v>
      </c>
      <c r="C32" s="5">
        <f t="shared" ref="C32:N32" si="3">C22+C26+C31</f>
        <v>144835.6101539135</v>
      </c>
      <c r="D32" s="5">
        <f t="shared" si="3"/>
        <v>186334.76014834642</v>
      </c>
      <c r="E32" s="5">
        <f t="shared" si="3"/>
        <v>140155.35999903083</v>
      </c>
      <c r="F32" s="5">
        <f t="shared" si="3"/>
        <v>82216.200174927711</v>
      </c>
      <c r="G32" s="5">
        <f t="shared" si="3"/>
        <v>76465.599941968918</v>
      </c>
      <c r="H32" s="5">
        <f t="shared" si="3"/>
        <v>73093.640072464943</v>
      </c>
      <c r="I32" s="5">
        <f t="shared" si="3"/>
        <v>203767.20012491941</v>
      </c>
      <c r="J32" s="5">
        <f t="shared" si="3"/>
        <v>242838.50404235721</v>
      </c>
      <c r="K32" s="5">
        <f t="shared" si="3"/>
        <v>196367.93996858597</v>
      </c>
      <c r="L32" s="5">
        <f t="shared" si="3"/>
        <v>163883.62004311383</v>
      </c>
      <c r="M32" s="5">
        <f t="shared" si="3"/>
        <v>126344.27999314666</v>
      </c>
      <c r="N32" s="11">
        <f t="shared" si="3"/>
        <v>1808411.6387450844</v>
      </c>
    </row>
    <row r="33" spans="1:14" x14ac:dyDescent="0.25">
      <c r="A33" s="4" t="s">
        <v>47</v>
      </c>
      <c r="B33" s="26">
        <v>18609.840012520552</v>
      </c>
      <c r="C33" s="26">
        <v>15568.600022062659</v>
      </c>
      <c r="D33" s="26">
        <v>13661.480002611876</v>
      </c>
      <c r="E33" s="26">
        <v>6380.7999894320965</v>
      </c>
      <c r="F33" s="26">
        <v>137.71999847888952</v>
      </c>
      <c r="G33" s="26"/>
      <c r="H33" s="26">
        <v>203.59999999403954</v>
      </c>
      <c r="I33" s="26">
        <v>13171.520013719797</v>
      </c>
      <c r="J33" s="26">
        <v>12410.416007913649</v>
      </c>
      <c r="K33" s="26">
        <v>12162.783992573619</v>
      </c>
      <c r="L33" s="26">
        <v>11727.52001568675</v>
      </c>
      <c r="M33" s="26">
        <v>17285.200008869171</v>
      </c>
      <c r="N33" s="27">
        <v>121319.4800638631</v>
      </c>
    </row>
    <row r="34" spans="1:14" x14ac:dyDescent="0.25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x14ac:dyDescent="0.25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x14ac:dyDescent="0.25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x14ac:dyDescent="0.25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x14ac:dyDescent="0.25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x14ac:dyDescent="0.25">
      <c r="A39" s="4" t="s">
        <v>28</v>
      </c>
      <c r="B39" s="26">
        <v>65.400000020861626</v>
      </c>
      <c r="C39" s="26">
        <v>17.639999970793713</v>
      </c>
      <c r="D39" s="26"/>
      <c r="E39" s="26"/>
      <c r="F39" s="26"/>
      <c r="G39" s="26"/>
      <c r="H39" s="26"/>
      <c r="I39" s="26"/>
      <c r="J39" s="26">
        <v>0.40000000596046398</v>
      </c>
      <c r="K39" s="26"/>
      <c r="L39" s="26"/>
      <c r="M39" s="26"/>
      <c r="N39" s="27">
        <v>83.4399999976158</v>
      </c>
    </row>
    <row r="40" spans="1:14" x14ac:dyDescent="0.25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x14ac:dyDescent="0.25">
      <c r="A41" s="4" t="s">
        <v>53</v>
      </c>
      <c r="B41" s="5">
        <f t="shared" ref="B41:N41" si="4">SUM(B33:B40)</f>
        <v>18675.240012541413</v>
      </c>
      <c r="C41" s="5">
        <f t="shared" si="4"/>
        <v>15586.240022033453</v>
      </c>
      <c r="D41" s="5">
        <f t="shared" si="4"/>
        <v>13661.480002611876</v>
      </c>
      <c r="E41" s="5">
        <f t="shared" si="4"/>
        <v>6380.7999894320965</v>
      </c>
      <c r="F41" s="5">
        <f t="shared" si="4"/>
        <v>137.71999847888952</v>
      </c>
      <c r="G41" s="5">
        <f t="shared" si="4"/>
        <v>0</v>
      </c>
      <c r="H41" s="5">
        <f t="shared" si="4"/>
        <v>203.59999999403954</v>
      </c>
      <c r="I41" s="5">
        <f t="shared" si="4"/>
        <v>13171.520013719797</v>
      </c>
      <c r="J41" s="5">
        <f t="shared" si="4"/>
        <v>12410.81600791961</v>
      </c>
      <c r="K41" s="5">
        <f t="shared" si="4"/>
        <v>12162.783992573619</v>
      </c>
      <c r="L41" s="5">
        <f t="shared" si="4"/>
        <v>11727.52001568675</v>
      </c>
      <c r="M41" s="5">
        <f t="shared" si="4"/>
        <v>17285.200008869171</v>
      </c>
      <c r="N41" s="11">
        <f t="shared" si="4"/>
        <v>121402.92006386071</v>
      </c>
    </row>
    <row r="42" spans="1:14" x14ac:dyDescent="0.25">
      <c r="A42" s="4" t="s">
        <v>54</v>
      </c>
      <c r="B42" s="26">
        <v>248.79999786615383</v>
      </c>
      <c r="C42" s="26">
        <v>35.599999904632561</v>
      </c>
      <c r="D42" s="26"/>
      <c r="E42" s="26">
        <v>5.6000000238418561</v>
      </c>
      <c r="F42" s="26">
        <v>105.60000139474862</v>
      </c>
      <c r="G42" s="26">
        <v>38.399999618530281</v>
      </c>
      <c r="H42" s="26">
        <v>82.799998760223403</v>
      </c>
      <c r="I42" s="26">
        <v>103.60000181198109</v>
      </c>
      <c r="J42" s="26">
        <v>29.999999761581407</v>
      </c>
      <c r="K42" s="26">
        <v>46.999999642372181</v>
      </c>
      <c r="L42" s="26">
        <v>135.20000004768372</v>
      </c>
      <c r="M42" s="26">
        <v>88.800001621246253</v>
      </c>
      <c r="N42" s="27">
        <v>921.40000045299519</v>
      </c>
    </row>
    <row r="43" spans="1:14" x14ac:dyDescent="0.25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x14ac:dyDescent="0.25">
      <c r="A44" s="4" t="s">
        <v>56</v>
      </c>
      <c r="B44" s="5">
        <f t="shared" ref="B44:N44" si="5">SUM(B42:B43)</f>
        <v>248.79999786615383</v>
      </c>
      <c r="C44" s="5">
        <f t="shared" si="5"/>
        <v>35.599999904632561</v>
      </c>
      <c r="D44" s="5">
        <f t="shared" si="5"/>
        <v>0</v>
      </c>
      <c r="E44" s="5">
        <f t="shared" si="5"/>
        <v>5.6000000238418561</v>
      </c>
      <c r="F44" s="5">
        <f t="shared" si="5"/>
        <v>105.60000139474862</v>
      </c>
      <c r="G44" s="5">
        <f t="shared" si="5"/>
        <v>38.399999618530281</v>
      </c>
      <c r="H44" s="5">
        <f t="shared" si="5"/>
        <v>82.799998760223403</v>
      </c>
      <c r="I44" s="5">
        <f t="shared" si="5"/>
        <v>103.60000181198109</v>
      </c>
      <c r="J44" s="5">
        <f t="shared" si="5"/>
        <v>29.999999761581407</v>
      </c>
      <c r="K44" s="5">
        <f t="shared" si="5"/>
        <v>46.999999642372181</v>
      </c>
      <c r="L44" s="5">
        <f t="shared" si="5"/>
        <v>135.20000004768372</v>
      </c>
      <c r="M44" s="5">
        <f t="shared" si="5"/>
        <v>88.800001621246253</v>
      </c>
      <c r="N44" s="11">
        <f t="shared" si="5"/>
        <v>921.40000045299519</v>
      </c>
    </row>
    <row r="45" spans="1:14" x14ac:dyDescent="0.25">
      <c r="A45" s="4" t="s">
        <v>27</v>
      </c>
      <c r="B45" s="26"/>
      <c r="C45" s="26"/>
      <c r="D45" s="26"/>
      <c r="E45" s="26"/>
      <c r="F45" s="26"/>
      <c r="G45" s="26">
        <v>260</v>
      </c>
      <c r="H45" s="26"/>
      <c r="I45" s="26"/>
      <c r="J45" s="26">
        <v>16.400000095367439</v>
      </c>
      <c r="K45" s="26"/>
      <c r="L45" s="26"/>
      <c r="M45" s="26">
        <v>37.199999809265123</v>
      </c>
      <c r="N45" s="27">
        <v>313.59999990463257</v>
      </c>
    </row>
    <row r="46" spans="1:14" x14ac:dyDescent="0.25">
      <c r="A46" s="4" t="s">
        <v>32</v>
      </c>
      <c r="B46" s="26"/>
      <c r="C46" s="26"/>
      <c r="D46" s="26"/>
      <c r="E46" s="26">
        <v>138</v>
      </c>
      <c r="F46" s="26"/>
      <c r="G46" s="26"/>
      <c r="H46" s="26"/>
      <c r="I46" s="26"/>
      <c r="J46" s="26"/>
      <c r="K46" s="26">
        <v>12.399999618530281</v>
      </c>
      <c r="L46" s="26">
        <v>30.400000572204558</v>
      </c>
      <c r="M46" s="26"/>
      <c r="N46" s="27">
        <v>180.80000019073483</v>
      </c>
    </row>
    <row r="47" spans="1:14" x14ac:dyDescent="0.25">
      <c r="A47" s="4" t="s">
        <v>14</v>
      </c>
      <c r="B47" s="26">
        <v>2561.199991703033</v>
      </c>
      <c r="C47" s="26">
        <v>2853.199991703033</v>
      </c>
      <c r="D47" s="26">
        <v>2236.6999912261963</v>
      </c>
      <c r="E47" s="26">
        <v>3042.4999947547913</v>
      </c>
      <c r="F47" s="26">
        <v>780.6999979019165</v>
      </c>
      <c r="G47" s="26">
        <v>744.1999979019165</v>
      </c>
      <c r="H47" s="26">
        <v>744.1999979019165</v>
      </c>
      <c r="I47" s="26">
        <v>1522.7999992370605</v>
      </c>
      <c r="J47" s="26">
        <v>2611.2999992370605</v>
      </c>
      <c r="K47" s="26">
        <v>2200.8000054359436</v>
      </c>
      <c r="L47" s="26">
        <v>1764.0000038146975</v>
      </c>
      <c r="M47" s="26">
        <v>2640.8000059127808</v>
      </c>
      <c r="N47" s="27">
        <v>23702.399976730347</v>
      </c>
    </row>
    <row r="48" spans="1:14" x14ac:dyDescent="0.25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x14ac:dyDescent="0.25">
      <c r="A49" s="4" t="s">
        <v>58</v>
      </c>
      <c r="B49" s="5">
        <f t="shared" ref="B49:N49" si="6">SUM(B45:B48)</f>
        <v>2561.199991703033</v>
      </c>
      <c r="C49" s="5">
        <f t="shared" si="6"/>
        <v>2853.199991703033</v>
      </c>
      <c r="D49" s="5">
        <f t="shared" si="6"/>
        <v>2236.6999912261963</v>
      </c>
      <c r="E49" s="5">
        <f t="shared" si="6"/>
        <v>3180.4999947547913</v>
      </c>
      <c r="F49" s="5">
        <f t="shared" si="6"/>
        <v>780.6999979019165</v>
      </c>
      <c r="G49" s="5">
        <f t="shared" si="6"/>
        <v>1004.1999979019165</v>
      </c>
      <c r="H49" s="5">
        <f t="shared" si="6"/>
        <v>744.1999979019165</v>
      </c>
      <c r="I49" s="5">
        <f t="shared" si="6"/>
        <v>1522.7999992370605</v>
      </c>
      <c r="J49" s="5">
        <f t="shared" si="6"/>
        <v>2627.699999332428</v>
      </c>
      <c r="K49" s="5">
        <f t="shared" si="6"/>
        <v>2213.2000050544739</v>
      </c>
      <c r="L49" s="5">
        <f t="shared" si="6"/>
        <v>1794.4000043869021</v>
      </c>
      <c r="M49" s="5">
        <f t="shared" si="6"/>
        <v>2678.0000057220459</v>
      </c>
      <c r="N49" s="11">
        <f t="shared" si="6"/>
        <v>24196.799976825714</v>
      </c>
    </row>
    <row r="50" spans="1:14" x14ac:dyDescent="0.25">
      <c r="A50" s="4" t="s">
        <v>59</v>
      </c>
      <c r="B50" s="5">
        <f>B41+B44+B49</f>
        <v>21485.2400021106</v>
      </c>
      <c r="C50" s="5">
        <f t="shared" ref="C50:N50" si="7">C41+C44+C49</f>
        <v>18475.040013641119</v>
      </c>
      <c r="D50" s="5">
        <f t="shared" si="7"/>
        <v>15898.179993838072</v>
      </c>
      <c r="E50" s="5">
        <f t="shared" si="7"/>
        <v>9566.8999842107296</v>
      </c>
      <c r="F50" s="5">
        <f t="shared" si="7"/>
        <v>1024.0199977755547</v>
      </c>
      <c r="G50" s="5">
        <f t="shared" si="7"/>
        <v>1042.5999975204468</v>
      </c>
      <c r="H50" s="5">
        <f t="shared" si="7"/>
        <v>1030.5999966561794</v>
      </c>
      <c r="I50" s="5">
        <f t="shared" si="7"/>
        <v>14797.920014768839</v>
      </c>
      <c r="J50" s="5">
        <f t="shared" si="7"/>
        <v>15068.516007013619</v>
      </c>
      <c r="K50" s="5">
        <f t="shared" si="7"/>
        <v>14422.983997270465</v>
      </c>
      <c r="L50" s="5">
        <f t="shared" si="7"/>
        <v>13657.120020121336</v>
      </c>
      <c r="M50" s="5">
        <f t="shared" si="7"/>
        <v>20052.000016212463</v>
      </c>
      <c r="N50" s="11">
        <f t="shared" si="7"/>
        <v>146521.12004113942</v>
      </c>
    </row>
    <row r="51" spans="1:14" x14ac:dyDescent="0.25">
      <c r="A51" s="4" t="s">
        <v>60</v>
      </c>
      <c r="B51" s="26"/>
      <c r="C51" s="26"/>
      <c r="D51" s="26"/>
      <c r="E51" s="26"/>
      <c r="F51" s="26"/>
      <c r="G51" s="26"/>
      <c r="H51" s="26"/>
      <c r="I51" s="26">
        <v>533.20000791549683</v>
      </c>
      <c r="J51" s="26">
        <v>271.60000193119055</v>
      </c>
      <c r="K51" s="26">
        <v>1459.8800176978116</v>
      </c>
      <c r="L51" s="26">
        <v>244.00000143051179</v>
      </c>
      <c r="M51" s="26"/>
      <c r="N51" s="27">
        <v>2508.6800289750108</v>
      </c>
    </row>
    <row r="52" spans="1:14" x14ac:dyDescent="0.25">
      <c r="A52" s="4" t="s">
        <v>29</v>
      </c>
      <c r="B52" s="26">
        <v>86</v>
      </c>
      <c r="C52" s="26">
        <v>132</v>
      </c>
      <c r="D52" s="26">
        <v>80</v>
      </c>
      <c r="E52" s="26">
        <v>22</v>
      </c>
      <c r="F52" s="26"/>
      <c r="G52" s="26"/>
      <c r="H52" s="26"/>
      <c r="I52" s="26"/>
      <c r="J52" s="26">
        <v>162</v>
      </c>
      <c r="K52" s="26">
        <v>96</v>
      </c>
      <c r="L52" s="26">
        <v>120</v>
      </c>
      <c r="M52" s="26">
        <v>133.59999990463257</v>
      </c>
      <c r="N52" s="27">
        <v>831.59999990463257</v>
      </c>
    </row>
    <row r="53" spans="1:14" x14ac:dyDescent="0.25">
      <c r="A53" s="4" t="s">
        <v>15</v>
      </c>
      <c r="B53" s="26"/>
      <c r="C53" s="26"/>
      <c r="D53" s="26"/>
      <c r="E53" s="26"/>
      <c r="F53" s="26"/>
      <c r="G53" s="26"/>
      <c r="H53" s="26"/>
      <c r="I53" s="26"/>
      <c r="J53" s="26"/>
      <c r="K53" s="26">
        <v>4</v>
      </c>
      <c r="L53" s="26"/>
      <c r="M53" s="26">
        <v>2.5999999046325679</v>
      </c>
      <c r="N53" s="27">
        <v>6.5999999046325684</v>
      </c>
    </row>
    <row r="54" spans="1:14" x14ac:dyDescent="0.25">
      <c r="A54" s="4" t="s">
        <v>61</v>
      </c>
      <c r="B54" s="26">
        <v>55.199999809265123</v>
      </c>
      <c r="C54" s="26">
        <v>220</v>
      </c>
      <c r="D54" s="26">
        <v>102.80000019073488</v>
      </c>
      <c r="E54" s="26">
        <v>574.40000009536743</v>
      </c>
      <c r="F54" s="26"/>
      <c r="G54" s="26"/>
      <c r="H54" s="26"/>
      <c r="I54" s="26">
        <v>136</v>
      </c>
      <c r="J54" s="26">
        <v>36</v>
      </c>
      <c r="K54" s="26">
        <v>62.400000095367439</v>
      </c>
      <c r="L54" s="26">
        <v>36.799999237060561</v>
      </c>
      <c r="M54" s="26">
        <v>664.99999952316284</v>
      </c>
      <c r="N54" s="27">
        <v>1888.5999989509583</v>
      </c>
    </row>
    <row r="55" spans="1:14" x14ac:dyDescent="0.25">
      <c r="A55" s="4" t="s">
        <v>62</v>
      </c>
      <c r="B55" s="5">
        <f t="shared" ref="B55:N55" si="8">SUM(B51:B54)</f>
        <v>141.19999980926514</v>
      </c>
      <c r="C55" s="5">
        <f t="shared" si="8"/>
        <v>352</v>
      </c>
      <c r="D55" s="5">
        <f t="shared" si="8"/>
        <v>182.80000019073486</v>
      </c>
      <c r="E55" s="5">
        <f t="shared" si="8"/>
        <v>596.40000009536743</v>
      </c>
      <c r="F55" s="5">
        <f t="shared" si="8"/>
        <v>0</v>
      </c>
      <c r="G55" s="5">
        <f t="shared" si="8"/>
        <v>0</v>
      </c>
      <c r="H55" s="5">
        <f t="shared" si="8"/>
        <v>0</v>
      </c>
      <c r="I55" s="5">
        <f t="shared" si="8"/>
        <v>669.20000791549683</v>
      </c>
      <c r="J55" s="5">
        <f t="shared" si="8"/>
        <v>469.60000193119055</v>
      </c>
      <c r="K55" s="5">
        <f t="shared" si="8"/>
        <v>1622.280017793179</v>
      </c>
      <c r="L55" s="5">
        <f t="shared" si="8"/>
        <v>400.80000066757236</v>
      </c>
      <c r="M55" s="5">
        <f t="shared" si="8"/>
        <v>801.19999933242798</v>
      </c>
      <c r="N55" s="11">
        <f t="shared" si="8"/>
        <v>5235.4800277352342</v>
      </c>
    </row>
    <row r="56" spans="1:14" x14ac:dyDescent="0.25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ht="15.75" thickBot="1" x14ac:dyDescent="0.3">
      <c r="A57" s="25" t="s">
        <v>64</v>
      </c>
      <c r="B57" s="28">
        <f>B32+B50+B55</f>
        <v>193735.36408422887</v>
      </c>
      <c r="C57" s="28">
        <f t="shared" ref="C57:N57" si="9">C32+C50+C55</f>
        <v>163662.65016755462</v>
      </c>
      <c r="D57" s="28">
        <f t="shared" si="9"/>
        <v>202415.74014237523</v>
      </c>
      <c r="E57" s="28">
        <f t="shared" si="9"/>
        <v>150318.65998333693</v>
      </c>
      <c r="F57" s="28">
        <f t="shared" si="9"/>
        <v>83240.220172703266</v>
      </c>
      <c r="G57" s="28">
        <f t="shared" si="9"/>
        <v>77508.199939489365</v>
      </c>
      <c r="H57" s="28">
        <f t="shared" si="9"/>
        <v>74124.240069121122</v>
      </c>
      <c r="I57" s="28">
        <f t="shared" si="9"/>
        <v>219234.32014760375</v>
      </c>
      <c r="J57" s="28">
        <f t="shared" si="9"/>
        <v>258376.62005130202</v>
      </c>
      <c r="K57" s="28">
        <f t="shared" si="9"/>
        <v>212413.20398364961</v>
      </c>
      <c r="L57" s="28">
        <f t="shared" si="9"/>
        <v>177941.54006390274</v>
      </c>
      <c r="M57" s="28">
        <f t="shared" si="9"/>
        <v>147197.48000869155</v>
      </c>
      <c r="N57" s="29">
        <f t="shared" si="9"/>
        <v>1960168.2388139591</v>
      </c>
    </row>
    <row r="58" spans="1:14" x14ac:dyDescent="0.25">
      <c r="A58" s="22" t="s">
        <v>83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4" t="s">
        <v>70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P14" sqref="P14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51" customFormat="1" ht="13.5" thickBot="1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8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x14ac:dyDescent="0.25">
      <c r="A6" s="4" t="s">
        <v>37</v>
      </c>
      <c r="B6" s="26">
        <v>142.29999995231628</v>
      </c>
      <c r="C6" s="26">
        <v>18.800000190734899</v>
      </c>
      <c r="D6" s="26">
        <v>59.900000095367432</v>
      </c>
      <c r="E6" s="26"/>
      <c r="F6" s="26">
        <v>164</v>
      </c>
      <c r="G6" s="26">
        <v>98</v>
      </c>
      <c r="H6" s="26">
        <v>25.5</v>
      </c>
      <c r="I6" s="26">
        <v>71.999999523162842</v>
      </c>
      <c r="J6" s="26">
        <v>74.900001049041691</v>
      </c>
      <c r="K6" s="26">
        <v>42.5</v>
      </c>
      <c r="L6" s="26">
        <v>13.90000009536743</v>
      </c>
      <c r="M6" s="26">
        <v>16.999999999999957</v>
      </c>
      <c r="N6" s="27">
        <v>728.8000009059906</v>
      </c>
    </row>
    <row r="7" spans="1:15" s="2" customFormat="1" x14ac:dyDescent="0.25">
      <c r="A7" s="4" t="s">
        <v>38</v>
      </c>
      <c r="B7" s="26">
        <v>1286.299998819828</v>
      </c>
      <c r="C7" s="26">
        <v>1364.8999924063683</v>
      </c>
      <c r="D7" s="26">
        <v>490.70000123977661</v>
      </c>
      <c r="E7" s="26">
        <v>78.5</v>
      </c>
      <c r="F7" s="26">
        <v>417.5</v>
      </c>
      <c r="G7" s="26">
        <v>1058.7000017166138</v>
      </c>
      <c r="H7" s="26">
        <v>660.29999709129311</v>
      </c>
      <c r="I7" s="26">
        <v>1425.0999947190285</v>
      </c>
      <c r="J7" s="26">
        <v>701.10000038146961</v>
      </c>
      <c r="K7" s="26">
        <v>716.10000026226055</v>
      </c>
      <c r="L7" s="26">
        <v>472.29999977350229</v>
      </c>
      <c r="M7" s="26">
        <v>366.70000100135803</v>
      </c>
      <c r="N7" s="27">
        <v>9038.199987411499</v>
      </c>
    </row>
    <row r="8" spans="1:15" s="2" customFormat="1" x14ac:dyDescent="0.25">
      <c r="A8" s="4" t="s">
        <v>19</v>
      </c>
      <c r="B8" s="26">
        <v>274.60000050067907</v>
      </c>
      <c r="C8" s="26">
        <v>351.19999969005585</v>
      </c>
      <c r="D8" s="26">
        <v>161.00000011920929</v>
      </c>
      <c r="E8" s="26">
        <v>159</v>
      </c>
      <c r="F8" s="26">
        <v>128</v>
      </c>
      <c r="G8" s="26"/>
      <c r="H8" s="26">
        <v>150.99999991059303</v>
      </c>
      <c r="I8" s="26">
        <v>136.5000002682209</v>
      </c>
      <c r="J8" s="26">
        <v>80.800000071525574</v>
      </c>
      <c r="K8" s="26">
        <v>3.900000005960464</v>
      </c>
      <c r="L8" s="26">
        <v>20.300000101327893</v>
      </c>
      <c r="M8" s="26">
        <v>39.099999815225623</v>
      </c>
      <c r="N8" s="27">
        <v>1505.4000004827976</v>
      </c>
    </row>
    <row r="9" spans="1:15" s="2" customFormat="1" x14ac:dyDescent="0.25">
      <c r="A9" s="4" t="s">
        <v>18</v>
      </c>
      <c r="B9" s="26">
        <v>1165.9000042676928</v>
      </c>
      <c r="C9" s="26">
        <v>1659.7000033259396</v>
      </c>
      <c r="D9" s="26">
        <v>608.70000064373016</v>
      </c>
      <c r="E9" s="26">
        <v>75.5</v>
      </c>
      <c r="F9" s="26"/>
      <c r="G9" s="26">
        <v>1324.0000048875813</v>
      </c>
      <c r="H9" s="26">
        <v>1975.8000046908858</v>
      </c>
      <c r="I9" s="26">
        <v>1851.599993079901</v>
      </c>
      <c r="J9" s="26">
        <v>2324.4999896883965</v>
      </c>
      <c r="K9" s="26">
        <v>1694.6999901831146</v>
      </c>
      <c r="L9" s="26">
        <v>1648.300002604723</v>
      </c>
      <c r="M9" s="26">
        <v>1777.5999960005279</v>
      </c>
      <c r="N9" s="27">
        <v>16106.299989372494</v>
      </c>
    </row>
    <row r="10" spans="1:15" s="2" customFormat="1" x14ac:dyDescent="0.25">
      <c r="A10" s="4" t="s">
        <v>11</v>
      </c>
      <c r="B10" s="26">
        <v>896.9000012278558</v>
      </c>
      <c r="C10" s="26">
        <v>740.00000238418579</v>
      </c>
      <c r="D10" s="26">
        <v>193.59999942779544</v>
      </c>
      <c r="E10" s="26">
        <v>308</v>
      </c>
      <c r="F10" s="26">
        <v>874.5</v>
      </c>
      <c r="G10" s="26">
        <v>4410.800000846386</v>
      </c>
      <c r="H10" s="26">
        <v>1735.5999950766559</v>
      </c>
      <c r="I10" s="26">
        <v>2262.1000043153767</v>
      </c>
      <c r="J10" s="26">
        <v>1619.7999982237816</v>
      </c>
      <c r="K10" s="26">
        <v>1283.3999942839146</v>
      </c>
      <c r="L10" s="26">
        <v>914.09999763965584</v>
      </c>
      <c r="M10" s="26">
        <v>541.29999899864231</v>
      </c>
      <c r="N10" s="27">
        <v>15780.09999242425</v>
      </c>
    </row>
    <row r="11" spans="1:15" s="2" customFormat="1" x14ac:dyDescent="0.25">
      <c r="A11" s="4" t="s">
        <v>16</v>
      </c>
      <c r="B11" s="26">
        <v>1073.3999981880188</v>
      </c>
      <c r="C11" s="26">
        <v>1171.7000002861023</v>
      </c>
      <c r="D11" s="26">
        <v>666.69999980926514</v>
      </c>
      <c r="E11" s="26">
        <v>126.5</v>
      </c>
      <c r="F11" s="26">
        <v>142.5</v>
      </c>
      <c r="G11" s="26">
        <v>11</v>
      </c>
      <c r="H11" s="26">
        <v>207.30000156164178</v>
      </c>
      <c r="I11" s="26">
        <v>306.70000362396263</v>
      </c>
      <c r="J11" s="26">
        <v>178.79999816417694</v>
      </c>
      <c r="K11" s="26">
        <v>203.6999990940094</v>
      </c>
      <c r="L11" s="26">
        <v>56.899999618530238</v>
      </c>
      <c r="M11" s="26">
        <v>99.900000095367432</v>
      </c>
      <c r="N11" s="27">
        <v>4245.1000004410744</v>
      </c>
    </row>
    <row r="12" spans="1:15" s="2" customFormat="1" ht="12.75" x14ac:dyDescent="0.2">
      <c r="A12" s="4" t="s">
        <v>21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/>
    </row>
    <row r="13" spans="1:15" s="2" customFormat="1" x14ac:dyDescent="0.25">
      <c r="A13" s="4" t="s">
        <v>67</v>
      </c>
      <c r="B13" s="26">
        <v>693.49999830126751</v>
      </c>
      <c r="C13" s="26">
        <v>455.69999593496323</v>
      </c>
      <c r="D13" s="26">
        <v>49.099998950958316</v>
      </c>
      <c r="E13" s="26"/>
      <c r="F13" s="26">
        <v>1</v>
      </c>
      <c r="G13" s="26">
        <v>39.400000095367432</v>
      </c>
      <c r="H13" s="26">
        <v>1058.8000015616417</v>
      </c>
      <c r="I13" s="26">
        <v>1034.3000056743624</v>
      </c>
      <c r="J13" s="26">
        <v>913.89999803900719</v>
      </c>
      <c r="K13" s="26">
        <v>1208.4999970644712</v>
      </c>
      <c r="L13" s="26">
        <v>207.00000140070918</v>
      </c>
      <c r="M13" s="26">
        <v>725.69999617338158</v>
      </c>
      <c r="N13" s="27">
        <v>6386.8999931961298</v>
      </c>
    </row>
    <row r="14" spans="1:15" s="2" customFormat="1" x14ac:dyDescent="0.25">
      <c r="A14" s="4" t="s">
        <v>22</v>
      </c>
      <c r="B14" s="26">
        <v>18866.500002503395</v>
      </c>
      <c r="C14" s="26">
        <v>1545.9999854564667</v>
      </c>
      <c r="D14" s="26">
        <v>1747.6999835968004</v>
      </c>
      <c r="E14" s="26">
        <v>3091</v>
      </c>
      <c r="F14" s="26">
        <v>494</v>
      </c>
      <c r="G14" s="26">
        <v>6065.1000003814697</v>
      </c>
      <c r="H14" s="26">
        <v>6378.1000099182129</v>
      </c>
      <c r="I14" s="26">
        <v>8307.7999995350838</v>
      </c>
      <c r="J14" s="26">
        <v>6776.0000007450581</v>
      </c>
      <c r="K14" s="26">
        <v>6537.6000000834465</v>
      </c>
      <c r="L14" s="26">
        <v>2599.5000000596046</v>
      </c>
      <c r="M14" s="26">
        <v>3014.0999991446733</v>
      </c>
      <c r="N14" s="27">
        <v>65423.399981424212</v>
      </c>
    </row>
    <row r="15" spans="1:15" s="2" customFormat="1" x14ac:dyDescent="0.25">
      <c r="A15" s="4" t="s">
        <v>20</v>
      </c>
      <c r="B15" s="26">
        <v>8</v>
      </c>
      <c r="C15" s="26">
        <v>27</v>
      </c>
      <c r="D15" s="26"/>
      <c r="E15" s="26"/>
      <c r="F15" s="26"/>
      <c r="G15" s="26">
        <v>21.5</v>
      </c>
      <c r="H15" s="26"/>
      <c r="I15" s="26"/>
      <c r="J15" s="26">
        <v>22</v>
      </c>
      <c r="K15" s="26">
        <v>18.200000762939499</v>
      </c>
      <c r="L15" s="26">
        <v>1239.4000024795532</v>
      </c>
      <c r="M15" s="26">
        <v>3759.3000023365021</v>
      </c>
      <c r="N15" s="27">
        <v>5095.4000055789948</v>
      </c>
    </row>
    <row r="16" spans="1:15" s="2" customFormat="1" ht="12.7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4" s="2" customFormat="1" x14ac:dyDescent="0.25">
      <c r="A17" s="4" t="s">
        <v>40</v>
      </c>
      <c r="B17" s="26"/>
      <c r="C17" s="26"/>
      <c r="D17" s="26"/>
      <c r="E17" s="26"/>
      <c r="F17" s="26"/>
      <c r="G17" s="26"/>
      <c r="H17" s="26">
        <v>597.90002441406295</v>
      </c>
      <c r="I17" s="26"/>
      <c r="J17" s="26"/>
      <c r="K17" s="26"/>
      <c r="L17" s="26">
        <v>565</v>
      </c>
      <c r="M17" s="26">
        <v>40.200000762939503</v>
      </c>
      <c r="N17" s="27">
        <v>1203.1000251770024</v>
      </c>
    </row>
    <row r="18" spans="1:14" s="2" customFormat="1" x14ac:dyDescent="0.25">
      <c r="A18" s="4" t="s">
        <v>41</v>
      </c>
      <c r="B18" s="26"/>
      <c r="C18" s="26">
        <v>548</v>
      </c>
      <c r="D18" s="26"/>
      <c r="E18" s="26"/>
      <c r="F18" s="26"/>
      <c r="G18" s="26"/>
      <c r="H18" s="26">
        <v>69</v>
      </c>
      <c r="I18" s="26"/>
      <c r="J18" s="26"/>
      <c r="K18" s="26"/>
      <c r="L18" s="26"/>
      <c r="M18" s="26">
        <v>270</v>
      </c>
      <c r="N18" s="27">
        <v>887</v>
      </c>
    </row>
    <row r="19" spans="1:14" s="2" customFormat="1" x14ac:dyDescent="0.25">
      <c r="A19" s="4" t="s">
        <v>24</v>
      </c>
      <c r="B19" s="26"/>
      <c r="C19" s="26"/>
      <c r="D19" s="26"/>
      <c r="E19" s="26"/>
      <c r="F19" s="26"/>
      <c r="G19" s="26"/>
      <c r="H19" s="26">
        <v>320</v>
      </c>
      <c r="I19" s="26"/>
      <c r="J19" s="26"/>
      <c r="K19" s="26">
        <v>90</v>
      </c>
      <c r="L19" s="26">
        <v>505</v>
      </c>
      <c r="M19" s="26">
        <v>829.5</v>
      </c>
      <c r="N19" s="27">
        <v>1744.5</v>
      </c>
    </row>
    <row r="20" spans="1:14" s="2" customFormat="1" x14ac:dyDescent="0.25">
      <c r="A20" s="4" t="s">
        <v>23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>
        <v>20.60000038146973</v>
      </c>
      <c r="M20" s="26">
        <v>17.300000429153421</v>
      </c>
      <c r="N20" s="27">
        <v>37.900000810623155</v>
      </c>
    </row>
    <row r="21" spans="1:14" s="2" customFormat="1" x14ac:dyDescent="0.25">
      <c r="A21" s="4" t="s">
        <v>26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>
        <v>70</v>
      </c>
      <c r="N21" s="27">
        <v>70</v>
      </c>
    </row>
    <row r="22" spans="1:14" s="2" customFormat="1" ht="12.75" x14ac:dyDescent="0.2">
      <c r="A22" s="4" t="s">
        <v>42</v>
      </c>
      <c r="B22" s="5">
        <f t="shared" ref="B22:N22" si="0">SUM(B6:B21)</f>
        <v>24407.400003761053</v>
      </c>
      <c r="C22" s="5">
        <f t="shared" si="0"/>
        <v>7882.9999796748161</v>
      </c>
      <c r="D22" s="5">
        <f t="shared" si="0"/>
        <v>3977.3999838829027</v>
      </c>
      <c r="E22" s="5">
        <f t="shared" si="0"/>
        <v>3838.5</v>
      </c>
      <c r="F22" s="5">
        <f t="shared" si="0"/>
        <v>2221.5</v>
      </c>
      <c r="G22" s="5">
        <f t="shared" si="0"/>
        <v>13028.500007927418</v>
      </c>
      <c r="H22" s="5">
        <f t="shared" si="0"/>
        <v>13179.300034224987</v>
      </c>
      <c r="I22" s="5">
        <f t="shared" si="0"/>
        <v>15396.100000739098</v>
      </c>
      <c r="J22" s="5">
        <f t="shared" si="0"/>
        <v>12691.799986362457</v>
      </c>
      <c r="K22" s="5">
        <f t="shared" si="0"/>
        <v>11798.599981740117</v>
      </c>
      <c r="L22" s="5">
        <f t="shared" si="0"/>
        <v>8262.3000041544437</v>
      </c>
      <c r="M22" s="5">
        <f t="shared" si="0"/>
        <v>11567.699994757771</v>
      </c>
      <c r="N22" s="11">
        <f t="shared" si="0"/>
        <v>128252.09997722507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x14ac:dyDescent="0.25">
      <c r="A24" s="4" t="s">
        <v>12</v>
      </c>
      <c r="B24" s="26"/>
      <c r="C24" s="26"/>
      <c r="D24" s="26"/>
      <c r="E24" s="26"/>
      <c r="F24" s="26"/>
      <c r="G24" s="26"/>
      <c r="H24" s="26">
        <v>375.40000152587891</v>
      </c>
      <c r="I24" s="26"/>
      <c r="J24" s="26">
        <v>9.5</v>
      </c>
      <c r="K24" s="26"/>
      <c r="L24" s="26">
        <v>81</v>
      </c>
      <c r="M24" s="26">
        <v>740.90000009536743</v>
      </c>
      <c r="N24" s="27">
        <v>1206.8000016212463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0</v>
      </c>
      <c r="C26" s="5">
        <f t="shared" ref="C26:N26" si="1">SUM(C23:C25)</f>
        <v>0</v>
      </c>
      <c r="D26" s="5">
        <f t="shared" si="1"/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375.40000152587891</v>
      </c>
      <c r="I26" s="5">
        <f t="shared" si="1"/>
        <v>0</v>
      </c>
      <c r="J26" s="5">
        <f t="shared" si="1"/>
        <v>9.5</v>
      </c>
      <c r="K26" s="5">
        <f t="shared" si="1"/>
        <v>0</v>
      </c>
      <c r="L26" s="5">
        <f t="shared" si="1"/>
        <v>81</v>
      </c>
      <c r="M26" s="5">
        <f t="shared" si="1"/>
        <v>740.90000009536743</v>
      </c>
      <c r="N26" s="11">
        <f t="shared" si="1"/>
        <v>1206.8000016212463</v>
      </c>
    </row>
    <row r="27" spans="1:14" s="2" customFormat="1" x14ac:dyDescent="0.25">
      <c r="A27" s="4" t="s">
        <v>17</v>
      </c>
      <c r="B27" s="26">
        <v>85.599999964237142</v>
      </c>
      <c r="C27" s="26">
        <v>417.10000123083591</v>
      </c>
      <c r="D27" s="26">
        <v>933.49999994039536</v>
      </c>
      <c r="E27" s="26">
        <v>38</v>
      </c>
      <c r="F27" s="26">
        <v>35</v>
      </c>
      <c r="G27" s="26">
        <v>91.99999985098836</v>
      </c>
      <c r="H27" s="26">
        <v>677.6000000834465</v>
      </c>
      <c r="I27" s="26">
        <v>385.70000138878822</v>
      </c>
      <c r="J27" s="26">
        <v>578.20000010728836</v>
      </c>
      <c r="K27" s="26">
        <v>232.69999957084656</v>
      </c>
      <c r="L27" s="26">
        <v>1011.7999993562698</v>
      </c>
      <c r="M27" s="26">
        <v>102.0000005960465</v>
      </c>
      <c r="N27" s="27">
        <v>4589.2000020891428</v>
      </c>
    </row>
    <row r="28" spans="1:14" s="2" customFormat="1" x14ac:dyDescent="0.25">
      <c r="A28" s="4" t="s">
        <v>25</v>
      </c>
      <c r="B28" s="26">
        <v>8.5999999046325701</v>
      </c>
      <c r="C28" s="26">
        <v>24.899999856948867</v>
      </c>
      <c r="D28" s="26">
        <v>25.700000762939499</v>
      </c>
      <c r="E28" s="26">
        <v>3.5</v>
      </c>
      <c r="F28" s="26"/>
      <c r="G28" s="26">
        <v>16.5</v>
      </c>
      <c r="H28" s="26">
        <v>144.39999866485599</v>
      </c>
      <c r="I28" s="26">
        <v>197.69999837875346</v>
      </c>
      <c r="J28" s="26">
        <v>79.199999809265137</v>
      </c>
      <c r="K28" s="26">
        <v>109.7999978065491</v>
      </c>
      <c r="L28" s="26">
        <v>163.89999985694894</v>
      </c>
      <c r="M28" s="26">
        <v>218.80000066757202</v>
      </c>
      <c r="N28" s="27">
        <v>992.99999570846558</v>
      </c>
    </row>
    <row r="29" spans="1:14" s="2" customFormat="1" ht="12.75" x14ac:dyDescent="0.2">
      <c r="A29" s="4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4" s="2" customFormat="1" x14ac:dyDescent="0.25">
      <c r="A30" s="4" t="s">
        <v>44</v>
      </c>
      <c r="B30" s="26"/>
      <c r="C30" s="26">
        <v>50</v>
      </c>
      <c r="D30" s="26"/>
      <c r="E30" s="26"/>
      <c r="F30" s="26"/>
      <c r="G30" s="26"/>
      <c r="H30" s="26">
        <v>880.29998779296898</v>
      </c>
      <c r="I30" s="26"/>
      <c r="J30" s="26">
        <v>30.5</v>
      </c>
      <c r="K30" s="26">
        <v>421.09998798370384</v>
      </c>
      <c r="L30" s="26">
        <v>1037.0000004768372</v>
      </c>
      <c r="M30" s="26">
        <v>741.9999985694883</v>
      </c>
      <c r="N30" s="27">
        <v>3160.899974822998</v>
      </c>
    </row>
    <row r="31" spans="1:14" s="2" customFormat="1" ht="12.75" x14ac:dyDescent="0.2">
      <c r="A31" s="4" t="s">
        <v>45</v>
      </c>
      <c r="B31" s="5">
        <f t="shared" ref="B31:N31" si="2">SUM(B27:B30)</f>
        <v>94.19999986886971</v>
      </c>
      <c r="C31" s="5">
        <f t="shared" si="2"/>
        <v>492.00000108778477</v>
      </c>
      <c r="D31" s="5">
        <f t="shared" si="2"/>
        <v>959.20000070333481</v>
      </c>
      <c r="E31" s="5">
        <f t="shared" si="2"/>
        <v>41.5</v>
      </c>
      <c r="F31" s="5">
        <f t="shared" si="2"/>
        <v>35</v>
      </c>
      <c r="G31" s="5">
        <f t="shared" si="2"/>
        <v>108.49999985098836</v>
      </c>
      <c r="H31" s="5">
        <f t="shared" si="2"/>
        <v>1702.2999865412714</v>
      </c>
      <c r="I31" s="5">
        <f t="shared" si="2"/>
        <v>583.39999976754166</v>
      </c>
      <c r="J31" s="5">
        <f t="shared" si="2"/>
        <v>687.8999999165535</v>
      </c>
      <c r="K31" s="5">
        <f t="shared" si="2"/>
        <v>763.59998536109947</v>
      </c>
      <c r="L31" s="5">
        <f t="shared" si="2"/>
        <v>2212.6999996900558</v>
      </c>
      <c r="M31" s="5">
        <f t="shared" si="2"/>
        <v>1062.7999998331068</v>
      </c>
      <c r="N31" s="11">
        <f t="shared" si="2"/>
        <v>8743.0999726206064</v>
      </c>
    </row>
    <row r="32" spans="1:14" s="2" customFormat="1" ht="12.75" x14ac:dyDescent="0.2">
      <c r="A32" s="4" t="s">
        <v>46</v>
      </c>
      <c r="B32" s="5">
        <f>B22+B26+B31</f>
        <v>24501.600003629923</v>
      </c>
      <c r="C32" s="5">
        <f t="shared" ref="C32:N32" si="3">C22+C26+C31</f>
        <v>8374.9999807626009</v>
      </c>
      <c r="D32" s="5">
        <f t="shared" si="3"/>
        <v>4936.599984586237</v>
      </c>
      <c r="E32" s="5">
        <f t="shared" si="3"/>
        <v>3880</v>
      </c>
      <c r="F32" s="5">
        <f t="shared" si="3"/>
        <v>2256.5</v>
      </c>
      <c r="G32" s="5">
        <f t="shared" si="3"/>
        <v>13137.000007778406</v>
      </c>
      <c r="H32" s="5">
        <f t="shared" si="3"/>
        <v>15257.000022292137</v>
      </c>
      <c r="I32" s="5">
        <f t="shared" si="3"/>
        <v>15979.500000506639</v>
      </c>
      <c r="J32" s="5">
        <f t="shared" si="3"/>
        <v>13389.199986279011</v>
      </c>
      <c r="K32" s="5">
        <f t="shared" si="3"/>
        <v>12562.199967101216</v>
      </c>
      <c r="L32" s="5">
        <f t="shared" si="3"/>
        <v>10556.0000038445</v>
      </c>
      <c r="M32" s="5">
        <f t="shared" si="3"/>
        <v>13371.399994686246</v>
      </c>
      <c r="N32" s="11">
        <f t="shared" si="3"/>
        <v>138201.99995146692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>
        <f>SUM(B33:B40)</f>
        <v>0</v>
      </c>
      <c r="C41" s="5">
        <f t="shared" ref="C41:N41" si="4">SUM(C33:C40)</f>
        <v>0</v>
      </c>
      <c r="D41" s="5">
        <f t="shared" si="4"/>
        <v>0</v>
      </c>
      <c r="E41" s="5">
        <f t="shared" si="4"/>
        <v>0</v>
      </c>
      <c r="F41" s="5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11">
        <f t="shared" si="4"/>
        <v>0</v>
      </c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>
        <f>SUM(B42:B43)</f>
        <v>0</v>
      </c>
      <c r="C44" s="5">
        <f t="shared" ref="C44:N44" si="5">SUM(C42:C43)</f>
        <v>0</v>
      </c>
      <c r="D44" s="5">
        <f t="shared" si="5"/>
        <v>0</v>
      </c>
      <c r="E44" s="5">
        <f t="shared" si="5"/>
        <v>0</v>
      </c>
      <c r="F44" s="5">
        <f t="shared" si="5"/>
        <v>0</v>
      </c>
      <c r="G44" s="5">
        <f t="shared" si="5"/>
        <v>0</v>
      </c>
      <c r="H44" s="5">
        <f t="shared" si="5"/>
        <v>0</v>
      </c>
      <c r="I44" s="5">
        <f t="shared" si="5"/>
        <v>0</v>
      </c>
      <c r="J44" s="5">
        <f t="shared" si="5"/>
        <v>0</v>
      </c>
      <c r="K44" s="5">
        <f t="shared" si="5"/>
        <v>0</v>
      </c>
      <c r="L44" s="5">
        <f t="shared" si="5"/>
        <v>0</v>
      </c>
      <c r="M44" s="5">
        <f t="shared" si="5"/>
        <v>0</v>
      </c>
      <c r="N44" s="11">
        <f t="shared" si="5"/>
        <v>0</v>
      </c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>
        <f>SUM(B45:B48)</f>
        <v>0</v>
      </c>
      <c r="C49" s="5">
        <f t="shared" ref="C49:N49" si="6">SUM(C45:C48)</f>
        <v>0</v>
      </c>
      <c r="D49" s="5">
        <f t="shared" si="6"/>
        <v>0</v>
      </c>
      <c r="E49" s="5">
        <f t="shared" si="6"/>
        <v>0</v>
      </c>
      <c r="F49" s="5">
        <f t="shared" si="6"/>
        <v>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11">
        <f t="shared" si="6"/>
        <v>0</v>
      </c>
    </row>
    <row r="50" spans="1:14" s="2" customFormat="1" ht="12.75" x14ac:dyDescent="0.2">
      <c r="A50" s="4" t="s">
        <v>59</v>
      </c>
      <c r="B50" s="5">
        <f>B41+B44+B49</f>
        <v>0</v>
      </c>
      <c r="C50" s="5">
        <f t="shared" ref="C50:N50" si="7">C41+C44+C49</f>
        <v>0</v>
      </c>
      <c r="D50" s="5">
        <f t="shared" si="7"/>
        <v>0</v>
      </c>
      <c r="E50" s="5">
        <f t="shared" si="7"/>
        <v>0</v>
      </c>
      <c r="F50" s="5">
        <f t="shared" si="7"/>
        <v>0</v>
      </c>
      <c r="G50" s="5">
        <f t="shared" si="7"/>
        <v>0</v>
      </c>
      <c r="H50" s="5">
        <f t="shared" si="7"/>
        <v>0</v>
      </c>
      <c r="I50" s="5">
        <f t="shared" si="7"/>
        <v>0</v>
      </c>
      <c r="J50" s="5">
        <f t="shared" si="7"/>
        <v>0</v>
      </c>
      <c r="K50" s="5">
        <f t="shared" si="7"/>
        <v>0</v>
      </c>
      <c r="L50" s="5">
        <f t="shared" si="7"/>
        <v>0</v>
      </c>
      <c r="M50" s="5">
        <f t="shared" si="7"/>
        <v>0</v>
      </c>
      <c r="N50" s="11">
        <f t="shared" si="7"/>
        <v>0</v>
      </c>
    </row>
    <row r="51" spans="1:14" s="2" customFormat="1" x14ac:dyDescent="0.25">
      <c r="A51" s="4" t="s">
        <v>60</v>
      </c>
      <c r="B51" s="26"/>
      <c r="C51" s="26">
        <v>12.600000143051181</v>
      </c>
      <c r="D51" s="26"/>
      <c r="E51" s="26"/>
      <c r="F51" s="26"/>
      <c r="G51" s="26"/>
      <c r="H51" s="26">
        <v>55.950000047683709</v>
      </c>
      <c r="I51" s="26"/>
      <c r="J51" s="26">
        <v>3.5</v>
      </c>
      <c r="K51" s="26">
        <v>32</v>
      </c>
      <c r="L51" s="26">
        <v>108.70000000298023</v>
      </c>
      <c r="M51" s="26">
        <v>26.75</v>
      </c>
      <c r="N51" s="27">
        <v>239.50000019371512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 t="shared" ref="B55:N55" si="8">SUM(B51:B54)</f>
        <v>0</v>
      </c>
      <c r="C55" s="5">
        <f t="shared" si="8"/>
        <v>12.600000143051181</v>
      </c>
      <c r="D55" s="5">
        <f t="shared" si="8"/>
        <v>0</v>
      </c>
      <c r="E55" s="5">
        <f t="shared" si="8"/>
        <v>0</v>
      </c>
      <c r="F55" s="5">
        <f t="shared" si="8"/>
        <v>0</v>
      </c>
      <c r="G55" s="5">
        <f t="shared" si="8"/>
        <v>0</v>
      </c>
      <c r="H55" s="5">
        <f t="shared" si="8"/>
        <v>55.950000047683709</v>
      </c>
      <c r="I55" s="5">
        <f t="shared" si="8"/>
        <v>0</v>
      </c>
      <c r="J55" s="5">
        <f t="shared" si="8"/>
        <v>3.5</v>
      </c>
      <c r="K55" s="5">
        <f t="shared" si="8"/>
        <v>32</v>
      </c>
      <c r="L55" s="5">
        <f t="shared" si="8"/>
        <v>108.70000000298023</v>
      </c>
      <c r="M55" s="5">
        <f t="shared" si="8"/>
        <v>26.75</v>
      </c>
      <c r="N55" s="11">
        <f t="shared" si="8"/>
        <v>239.50000019371512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24501.600003629923</v>
      </c>
      <c r="C57" s="28">
        <f t="shared" ref="C57:N57" si="9">C32+C50+C55</f>
        <v>8387.599980905652</v>
      </c>
      <c r="D57" s="28">
        <f t="shared" si="9"/>
        <v>4936.599984586237</v>
      </c>
      <c r="E57" s="28">
        <f t="shared" si="9"/>
        <v>3880</v>
      </c>
      <c r="F57" s="28">
        <f t="shared" si="9"/>
        <v>2256.5</v>
      </c>
      <c r="G57" s="28">
        <f t="shared" si="9"/>
        <v>13137.000007778406</v>
      </c>
      <c r="H57" s="28">
        <f t="shared" si="9"/>
        <v>15312.950022339821</v>
      </c>
      <c r="I57" s="28">
        <f t="shared" si="9"/>
        <v>15979.500000506639</v>
      </c>
      <c r="J57" s="28">
        <f t="shared" si="9"/>
        <v>13392.699986279011</v>
      </c>
      <c r="K57" s="28">
        <f t="shared" si="9"/>
        <v>12594.199967101216</v>
      </c>
      <c r="L57" s="28">
        <f t="shared" si="9"/>
        <v>10664.70000384748</v>
      </c>
      <c r="M57" s="28">
        <f t="shared" si="9"/>
        <v>13398.149994686246</v>
      </c>
      <c r="N57" s="29">
        <f t="shared" si="9"/>
        <v>138441.49995166063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O7" sqref="O7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2" customFormat="1" ht="13.5" thickBot="1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5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x14ac:dyDescent="0.25">
      <c r="A6" s="4" t="s">
        <v>37</v>
      </c>
      <c r="B6" s="26">
        <v>74.5</v>
      </c>
      <c r="C6" s="26">
        <v>74.5</v>
      </c>
      <c r="D6" s="26">
        <v>100</v>
      </c>
      <c r="E6" s="26">
        <v>127</v>
      </c>
      <c r="F6" s="26">
        <v>137</v>
      </c>
      <c r="G6" s="26">
        <v>7.25</v>
      </c>
      <c r="H6" s="26"/>
      <c r="I6" s="26"/>
      <c r="J6" s="26">
        <v>12.5</v>
      </c>
      <c r="K6" s="26">
        <v>79</v>
      </c>
      <c r="L6" s="26">
        <v>139.10000014305115</v>
      </c>
      <c r="M6" s="26">
        <v>173.89999961853033</v>
      </c>
      <c r="N6" s="27">
        <v>924.74999976158142</v>
      </c>
    </row>
    <row r="7" spans="1:15" s="2" customFormat="1" x14ac:dyDescent="0.25">
      <c r="A7" s="4" t="s">
        <v>38</v>
      </c>
      <c r="B7" s="26">
        <v>3</v>
      </c>
      <c r="C7" s="26">
        <v>193.6000003814697</v>
      </c>
      <c r="D7" s="26">
        <v>102.10000038146973</v>
      </c>
      <c r="E7" s="26">
        <v>135.40000021457666</v>
      </c>
      <c r="F7" s="26">
        <v>400.50000023841858</v>
      </c>
      <c r="G7" s="26">
        <v>125.4000005722046</v>
      </c>
      <c r="H7" s="26">
        <v>6.3000001907348597</v>
      </c>
      <c r="I7" s="26">
        <v>657.39999294280949</v>
      </c>
      <c r="J7" s="26">
        <v>229.89999389648432</v>
      </c>
      <c r="K7" s="26">
        <v>829.39998626708928</v>
      </c>
      <c r="L7" s="26">
        <v>1466.5000116825111</v>
      </c>
      <c r="M7" s="26">
        <v>1547.9000114202508</v>
      </c>
      <c r="N7" s="27">
        <v>5697.3999981880197</v>
      </c>
    </row>
    <row r="8" spans="1:15" s="2" customFormat="1" x14ac:dyDescent="0.25">
      <c r="A8" s="4" t="s">
        <v>19</v>
      </c>
      <c r="B8" s="26">
        <v>41.5</v>
      </c>
      <c r="C8" s="26">
        <v>56.300000429153464</v>
      </c>
      <c r="D8" s="26">
        <v>18.19999980926514</v>
      </c>
      <c r="E8" s="26">
        <v>418.99999904632574</v>
      </c>
      <c r="F8" s="26">
        <v>1370.9000099897387</v>
      </c>
      <c r="G8" s="26">
        <v>417.90000009536766</v>
      </c>
      <c r="H8" s="26">
        <v>377.70000457763706</v>
      </c>
      <c r="I8" s="26">
        <v>1418.9999983310697</v>
      </c>
      <c r="J8" s="26">
        <v>342.69999730587</v>
      </c>
      <c r="K8" s="26">
        <v>262.7000008821488</v>
      </c>
      <c r="L8" s="26">
        <v>622.59999346733048</v>
      </c>
      <c r="M8" s="26">
        <v>875.90000268816971</v>
      </c>
      <c r="N8" s="27">
        <v>6224.400006622076</v>
      </c>
    </row>
    <row r="9" spans="1:15" s="2" customFormat="1" x14ac:dyDescent="0.25">
      <c r="A9" s="4" t="s">
        <v>18</v>
      </c>
      <c r="B9" s="26">
        <v>5.5</v>
      </c>
      <c r="C9" s="26">
        <v>111.20000028610232</v>
      </c>
      <c r="D9" s="26">
        <v>42</v>
      </c>
      <c r="E9" s="26">
        <v>254.10000061988828</v>
      </c>
      <c r="F9" s="26">
        <v>574.20000010728836</v>
      </c>
      <c r="G9" s="26">
        <v>60.25</v>
      </c>
      <c r="H9" s="26"/>
      <c r="I9" s="26">
        <v>34.399999618530302</v>
      </c>
      <c r="J9" s="26">
        <v>461.39999979734421</v>
      </c>
      <c r="K9" s="26">
        <v>472.40000200271612</v>
      </c>
      <c r="L9" s="26">
        <v>461.99999982118607</v>
      </c>
      <c r="M9" s="26">
        <v>635.60000109672546</v>
      </c>
      <c r="N9" s="27">
        <v>3113.050003349781</v>
      </c>
    </row>
    <row r="10" spans="1:15" s="2" customFormat="1" x14ac:dyDescent="0.25">
      <c r="A10" s="4" t="s">
        <v>11</v>
      </c>
      <c r="B10" s="26">
        <v>3.9000000953674299</v>
      </c>
      <c r="C10" s="26"/>
      <c r="D10" s="26">
        <v>149.20000076293951</v>
      </c>
      <c r="E10" s="26">
        <v>231.29999709129333</v>
      </c>
      <c r="F10" s="26">
        <v>177.49999976158142</v>
      </c>
      <c r="G10" s="26">
        <v>4.25</v>
      </c>
      <c r="H10" s="26"/>
      <c r="I10" s="26">
        <v>31.80000019073486</v>
      </c>
      <c r="J10" s="26">
        <v>39.200000047683709</v>
      </c>
      <c r="K10" s="26">
        <v>256.99999880790705</v>
      </c>
      <c r="L10" s="26">
        <v>287.20000219345093</v>
      </c>
      <c r="M10" s="26">
        <v>150.89999997615811</v>
      </c>
      <c r="N10" s="27">
        <v>1332.2499989271164</v>
      </c>
    </row>
    <row r="11" spans="1:15" s="2" customFormat="1" x14ac:dyDescent="0.25">
      <c r="A11" s="4" t="s">
        <v>16</v>
      </c>
      <c r="B11" s="26"/>
      <c r="C11" s="26">
        <v>82.20000147819519</v>
      </c>
      <c r="D11" s="26">
        <v>10.40000009536743</v>
      </c>
      <c r="E11" s="26">
        <v>76.699999213218746</v>
      </c>
      <c r="F11" s="26">
        <v>93.800001263618398</v>
      </c>
      <c r="G11" s="26">
        <v>127.3000007867813</v>
      </c>
      <c r="H11" s="26">
        <v>135.10000014305109</v>
      </c>
      <c r="I11" s="26">
        <v>348.10000014305126</v>
      </c>
      <c r="J11" s="26">
        <v>79.900001049041663</v>
      </c>
      <c r="K11" s="26">
        <v>49.19999969005589</v>
      </c>
      <c r="L11" s="26">
        <v>67.500000834465112</v>
      </c>
      <c r="M11" s="26">
        <v>548.09999799728371</v>
      </c>
      <c r="N11" s="27">
        <v>1618.3000026941297</v>
      </c>
    </row>
    <row r="12" spans="1:15" s="2" customFormat="1" x14ac:dyDescent="0.25">
      <c r="A12" s="4" t="s">
        <v>21</v>
      </c>
      <c r="B12" s="26"/>
      <c r="C12" s="26"/>
      <c r="D12" s="26"/>
      <c r="E12" s="26">
        <v>335.40000057220459</v>
      </c>
      <c r="F12" s="26">
        <v>590.50000190734863</v>
      </c>
      <c r="G12" s="26">
        <v>1516.2000226974501</v>
      </c>
      <c r="H12" s="26">
        <v>2292.700005531311</v>
      </c>
      <c r="I12" s="26">
        <v>1555.9999980926509</v>
      </c>
      <c r="J12" s="26">
        <v>305.60000228881859</v>
      </c>
      <c r="K12" s="26">
        <v>599.09998941421452</v>
      </c>
      <c r="L12" s="26"/>
      <c r="M12" s="26"/>
      <c r="N12" s="27">
        <v>7195.5000205039987</v>
      </c>
    </row>
    <row r="13" spans="1:15" s="2" customFormat="1" x14ac:dyDescent="0.25">
      <c r="A13" s="4" t="s">
        <v>67</v>
      </c>
      <c r="B13" s="26"/>
      <c r="C13" s="26">
        <v>14.20000028610229</v>
      </c>
      <c r="D13" s="26">
        <v>14.60000020265579</v>
      </c>
      <c r="E13" s="26">
        <v>503.00000238418573</v>
      </c>
      <c r="F13" s="26">
        <v>249.18000030517584</v>
      </c>
      <c r="G13" s="26">
        <v>1247.9000074863438</v>
      </c>
      <c r="H13" s="26">
        <v>1830.7499925494192</v>
      </c>
      <c r="I13" s="26">
        <v>698.59999740123737</v>
      </c>
      <c r="J13" s="26">
        <v>368.000006198883</v>
      </c>
      <c r="K13" s="26">
        <v>438.89999717473978</v>
      </c>
      <c r="L13" s="26">
        <v>430.29999750852591</v>
      </c>
      <c r="M13" s="26">
        <v>522.09999960660934</v>
      </c>
      <c r="N13" s="27">
        <v>6317.530001103878</v>
      </c>
    </row>
    <row r="14" spans="1:15" s="2" customFormat="1" x14ac:dyDescent="0.25">
      <c r="A14" s="4" t="s">
        <v>22</v>
      </c>
      <c r="B14" s="26"/>
      <c r="C14" s="26">
        <v>3</v>
      </c>
      <c r="D14" s="26"/>
      <c r="E14" s="26">
        <v>11.300000190734901</v>
      </c>
      <c r="F14" s="26">
        <v>50.200000762939503</v>
      </c>
      <c r="G14" s="26">
        <v>203.59999990463268</v>
      </c>
      <c r="H14" s="26">
        <v>436.69999885559076</v>
      </c>
      <c r="I14" s="26">
        <v>166.49999892711639</v>
      </c>
      <c r="J14" s="26"/>
      <c r="K14" s="26">
        <v>191.79999673366558</v>
      </c>
      <c r="L14" s="26">
        <v>157.05000019073492</v>
      </c>
      <c r="M14" s="26">
        <v>2514.5999865531912</v>
      </c>
      <c r="N14" s="27">
        <v>3734.7499821186061</v>
      </c>
    </row>
    <row r="15" spans="1:15" s="2" customFormat="1" x14ac:dyDescent="0.25">
      <c r="A15" s="4" t="s">
        <v>20</v>
      </c>
      <c r="B15" s="26"/>
      <c r="C15" s="26"/>
      <c r="D15" s="26"/>
      <c r="E15" s="26"/>
      <c r="F15" s="26"/>
      <c r="G15" s="26"/>
      <c r="H15" s="26"/>
      <c r="I15" s="26"/>
      <c r="J15" s="26"/>
      <c r="K15" s="26">
        <v>24.5</v>
      </c>
      <c r="L15" s="26"/>
      <c r="M15" s="26"/>
      <c r="N15" s="27">
        <v>24.5</v>
      </c>
    </row>
    <row r="16" spans="1:15" s="2" customFormat="1" ht="12.7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4" s="2" customFormat="1" ht="12.75" x14ac:dyDescent="0.2">
      <c r="A17" s="4" t="s">
        <v>40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1"/>
    </row>
    <row r="18" spans="1:14" s="2" customFormat="1" ht="12.75" x14ac:dyDescent="0.2">
      <c r="A18" s="4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1"/>
    </row>
    <row r="19" spans="1:14" s="2" customFormat="1" x14ac:dyDescent="0.25">
      <c r="A19" s="4" t="s">
        <v>24</v>
      </c>
      <c r="B19" s="26"/>
      <c r="C19" s="26">
        <v>116</v>
      </c>
      <c r="D19" s="26"/>
      <c r="E19" s="26"/>
      <c r="F19" s="26"/>
      <c r="G19" s="26"/>
      <c r="H19" s="26"/>
      <c r="I19" s="26"/>
      <c r="J19" s="26"/>
      <c r="K19" s="26">
        <v>25.799999237060501</v>
      </c>
      <c r="L19" s="26"/>
      <c r="M19" s="26"/>
      <c r="N19" s="27">
        <v>141.79999923706049</v>
      </c>
    </row>
    <row r="20" spans="1:14" s="2" customFormat="1" ht="12.75" x14ac:dyDescent="0.2">
      <c r="A20" s="4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1"/>
    </row>
    <row r="21" spans="1:14" s="2" customFormat="1" ht="12.75" x14ac:dyDescent="0.2">
      <c r="A21" s="4" t="s">
        <v>26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1"/>
    </row>
    <row r="22" spans="1:14" s="2" customFormat="1" ht="12.75" x14ac:dyDescent="0.2">
      <c r="A22" s="4" t="s">
        <v>42</v>
      </c>
      <c r="B22" s="5">
        <f t="shared" ref="B22:N22" si="0">SUM(B6:B21)</f>
        <v>128.40000009536743</v>
      </c>
      <c r="C22" s="5">
        <f t="shared" si="0"/>
        <v>651.00000286102295</v>
      </c>
      <c r="D22" s="5">
        <f t="shared" si="0"/>
        <v>436.5000012516976</v>
      </c>
      <c r="E22" s="5">
        <f t="shared" si="0"/>
        <v>2093.199999332428</v>
      </c>
      <c r="F22" s="5">
        <f t="shared" si="0"/>
        <v>3643.7800143361092</v>
      </c>
      <c r="G22" s="5">
        <f t="shared" si="0"/>
        <v>3710.0500315427803</v>
      </c>
      <c r="H22" s="5">
        <f t="shared" si="0"/>
        <v>5079.250001847744</v>
      </c>
      <c r="I22" s="5">
        <f t="shared" si="0"/>
        <v>4911.7999856471997</v>
      </c>
      <c r="J22" s="5">
        <f t="shared" si="0"/>
        <v>1839.2000005841257</v>
      </c>
      <c r="K22" s="5">
        <f t="shared" si="0"/>
        <v>3229.7999702095976</v>
      </c>
      <c r="L22" s="5">
        <f t="shared" si="0"/>
        <v>3632.2500058412552</v>
      </c>
      <c r="M22" s="5">
        <f t="shared" si="0"/>
        <v>6968.9999989569187</v>
      </c>
      <c r="N22" s="11">
        <f t="shared" si="0"/>
        <v>36324.230012506247</v>
      </c>
    </row>
    <row r="23" spans="1:14" s="2" customFormat="1" x14ac:dyDescent="0.25">
      <c r="A23" s="4" t="s">
        <v>31</v>
      </c>
      <c r="B23" s="26"/>
      <c r="C23" s="26"/>
      <c r="D23" s="26"/>
      <c r="E23" s="26"/>
      <c r="F23" s="26"/>
      <c r="G23" s="26"/>
      <c r="H23" s="26"/>
      <c r="I23" s="26">
        <v>14.5</v>
      </c>
      <c r="J23" s="26"/>
      <c r="K23" s="26"/>
      <c r="L23" s="26"/>
      <c r="M23" s="26"/>
      <c r="N23" s="27">
        <v>14.5</v>
      </c>
    </row>
    <row r="24" spans="1:14" s="2" customFormat="1" x14ac:dyDescent="0.25">
      <c r="A24" s="4" t="s">
        <v>12</v>
      </c>
      <c r="B24" s="26"/>
      <c r="C24" s="26"/>
      <c r="D24" s="26"/>
      <c r="E24" s="26"/>
      <c r="F24" s="26"/>
      <c r="G24" s="26"/>
      <c r="H24" s="26"/>
      <c r="I24" s="26"/>
      <c r="J24" s="26"/>
      <c r="K24" s="26">
        <v>243.20000648498578</v>
      </c>
      <c r="L24" s="26"/>
      <c r="M24" s="26"/>
      <c r="N24" s="27">
        <v>243.20000648498578</v>
      </c>
    </row>
    <row r="25" spans="1:14" s="2" customFormat="1" x14ac:dyDescent="0.25">
      <c r="A25" s="4" t="s">
        <v>13</v>
      </c>
      <c r="B25" s="26">
        <v>538.86999845504761</v>
      </c>
      <c r="C25" s="26">
        <v>27.799999237060501</v>
      </c>
      <c r="D25" s="26">
        <v>40.400001525878899</v>
      </c>
      <c r="E25" s="26">
        <v>191.09999847412098</v>
      </c>
      <c r="F25" s="26"/>
      <c r="G25" s="26"/>
      <c r="H25" s="26"/>
      <c r="I25" s="26"/>
      <c r="J25" s="26"/>
      <c r="K25" s="26">
        <v>238.50000476837178</v>
      </c>
      <c r="L25" s="26">
        <v>142.50000381469749</v>
      </c>
      <c r="M25" s="26">
        <v>136.7000017166138</v>
      </c>
      <c r="N25" s="27">
        <v>1315.870007991791</v>
      </c>
    </row>
    <row r="26" spans="1:14" s="2" customFormat="1" ht="12.75" x14ac:dyDescent="0.2">
      <c r="A26" s="4" t="s">
        <v>43</v>
      </c>
      <c r="B26" s="5">
        <f t="shared" ref="B26:N26" si="1">SUM(B23:B25)</f>
        <v>538.86999845504761</v>
      </c>
      <c r="C26" s="5">
        <f t="shared" si="1"/>
        <v>27.799999237060501</v>
      </c>
      <c r="D26" s="5">
        <f t="shared" si="1"/>
        <v>40.400001525878899</v>
      </c>
      <c r="E26" s="5">
        <f t="shared" si="1"/>
        <v>191.09999847412098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14.5</v>
      </c>
      <c r="J26" s="5">
        <f t="shared" si="1"/>
        <v>0</v>
      </c>
      <c r="K26" s="5">
        <f t="shared" si="1"/>
        <v>481.70001125335756</v>
      </c>
      <c r="L26" s="5">
        <f t="shared" si="1"/>
        <v>142.50000381469749</v>
      </c>
      <c r="M26" s="5">
        <f t="shared" si="1"/>
        <v>136.7000017166138</v>
      </c>
      <c r="N26" s="11">
        <f t="shared" si="1"/>
        <v>1573.5700144767768</v>
      </c>
    </row>
    <row r="27" spans="1:14" s="2" customFormat="1" x14ac:dyDescent="0.25">
      <c r="A27" s="4" t="s">
        <v>17</v>
      </c>
      <c r="B27" s="26"/>
      <c r="C27" s="26">
        <v>74.5</v>
      </c>
      <c r="D27" s="26">
        <v>144.00000286102289</v>
      </c>
      <c r="E27" s="26">
        <v>500.70000123977684</v>
      </c>
      <c r="F27" s="26">
        <v>405.60000038146973</v>
      </c>
      <c r="G27" s="26">
        <v>120.4999990463256</v>
      </c>
      <c r="H27" s="26">
        <v>138.80000019073486</v>
      </c>
      <c r="I27" s="26">
        <v>33.700000047683723</v>
      </c>
      <c r="J27" s="26">
        <v>91.79999923706049</v>
      </c>
      <c r="K27" s="26">
        <v>592.80001163482643</v>
      </c>
      <c r="L27" s="26">
        <v>147.89999914169303</v>
      </c>
      <c r="M27" s="26">
        <v>440.29999864101387</v>
      </c>
      <c r="N27" s="27">
        <v>2690.600012421608</v>
      </c>
    </row>
    <row r="28" spans="1:14" s="2" customFormat="1" x14ac:dyDescent="0.25">
      <c r="A28" s="4" t="s">
        <v>25</v>
      </c>
      <c r="B28" s="26"/>
      <c r="C28" s="26"/>
      <c r="D28" s="26"/>
      <c r="E28" s="26"/>
      <c r="F28" s="26">
        <v>87.300003051757798</v>
      </c>
      <c r="G28" s="26">
        <v>23</v>
      </c>
      <c r="H28" s="26">
        <v>12.699999809265099</v>
      </c>
      <c r="I28" s="26">
        <v>71.100000381469698</v>
      </c>
      <c r="J28" s="26"/>
      <c r="K28" s="26">
        <v>38</v>
      </c>
      <c r="L28" s="26">
        <v>18.999999999999957</v>
      </c>
      <c r="M28" s="26">
        <v>89.999998569488525</v>
      </c>
      <c r="N28" s="27">
        <v>341.10000181198109</v>
      </c>
    </row>
    <row r="29" spans="1:14" s="2" customFormat="1" ht="12.75" x14ac:dyDescent="0.2">
      <c r="A29" s="4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4" s="2" customFormat="1" x14ac:dyDescent="0.25">
      <c r="A30" s="4" t="s">
        <v>44</v>
      </c>
      <c r="B30" s="26"/>
      <c r="C30" s="26"/>
      <c r="D30" s="26"/>
      <c r="E30" s="26"/>
      <c r="F30" s="26"/>
      <c r="G30" s="26"/>
      <c r="H30" s="26"/>
      <c r="I30" s="26"/>
      <c r="J30" s="26"/>
      <c r="K30" s="26">
        <v>108</v>
      </c>
      <c r="L30" s="26"/>
      <c r="M30" s="26"/>
      <c r="N30" s="27">
        <v>108</v>
      </c>
    </row>
    <row r="31" spans="1:14" s="2" customFormat="1" ht="12.75" x14ac:dyDescent="0.2">
      <c r="A31" s="4" t="s">
        <v>45</v>
      </c>
      <c r="B31" s="5">
        <f t="shared" ref="B31:N31" si="2">SUM(B27:B30)</f>
        <v>0</v>
      </c>
      <c r="C31" s="5">
        <f t="shared" si="2"/>
        <v>74.5</v>
      </c>
      <c r="D31" s="5">
        <f t="shared" si="2"/>
        <v>144.00000286102289</v>
      </c>
      <c r="E31" s="5">
        <f t="shared" si="2"/>
        <v>500.70000123977684</v>
      </c>
      <c r="F31" s="5">
        <f t="shared" si="2"/>
        <v>492.90000343322754</v>
      </c>
      <c r="G31" s="5">
        <f t="shared" si="2"/>
        <v>143.4999990463256</v>
      </c>
      <c r="H31" s="5">
        <f t="shared" si="2"/>
        <v>151.49999999999997</v>
      </c>
      <c r="I31" s="5">
        <f t="shared" si="2"/>
        <v>104.80000042915341</v>
      </c>
      <c r="J31" s="5">
        <f t="shared" si="2"/>
        <v>91.79999923706049</v>
      </c>
      <c r="K31" s="5">
        <f t="shared" si="2"/>
        <v>738.80001163482643</v>
      </c>
      <c r="L31" s="5">
        <f t="shared" si="2"/>
        <v>166.899999141693</v>
      </c>
      <c r="M31" s="5">
        <f t="shared" si="2"/>
        <v>530.2999972105024</v>
      </c>
      <c r="N31" s="11">
        <f t="shared" si="2"/>
        <v>3139.7000142335892</v>
      </c>
    </row>
    <row r="32" spans="1:14" s="2" customFormat="1" ht="12.75" x14ac:dyDescent="0.2">
      <c r="A32" s="4" t="s">
        <v>46</v>
      </c>
      <c r="B32" s="5">
        <f>B22+B26+B31</f>
        <v>667.26999855041504</v>
      </c>
      <c r="C32" s="5">
        <f t="shared" ref="C32:N32" si="3">C22+C26+C31</f>
        <v>753.3000020980835</v>
      </c>
      <c r="D32" s="5">
        <f t="shared" si="3"/>
        <v>620.9000056385994</v>
      </c>
      <c r="E32" s="5">
        <f t="shared" si="3"/>
        <v>2784.9999990463257</v>
      </c>
      <c r="F32" s="5">
        <f t="shared" si="3"/>
        <v>4136.6800177693367</v>
      </c>
      <c r="G32" s="5">
        <f t="shared" si="3"/>
        <v>3853.550030589106</v>
      </c>
      <c r="H32" s="5">
        <f t="shared" si="3"/>
        <v>5230.750001847744</v>
      </c>
      <c r="I32" s="5">
        <f t="shared" si="3"/>
        <v>5031.0999860763532</v>
      </c>
      <c r="J32" s="5">
        <f t="shared" si="3"/>
        <v>1930.9999998211863</v>
      </c>
      <c r="K32" s="5">
        <f t="shared" si="3"/>
        <v>4450.2999930977812</v>
      </c>
      <c r="L32" s="5">
        <f t="shared" si="3"/>
        <v>3941.6500087976456</v>
      </c>
      <c r="M32" s="5">
        <f t="shared" si="3"/>
        <v>7635.9999978840351</v>
      </c>
      <c r="N32" s="11">
        <f t="shared" si="3"/>
        <v>41037.500041216612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>
        <f>SUM(B33:B40)</f>
        <v>0</v>
      </c>
      <c r="C41" s="5">
        <f t="shared" ref="C41:N41" si="4">SUM(C33:C40)</f>
        <v>0</v>
      </c>
      <c r="D41" s="5">
        <f t="shared" si="4"/>
        <v>0</v>
      </c>
      <c r="E41" s="5">
        <f t="shared" si="4"/>
        <v>0</v>
      </c>
      <c r="F41" s="5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11">
        <f t="shared" si="4"/>
        <v>0</v>
      </c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>
        <f>SUM(B42:B43)</f>
        <v>0</v>
      </c>
      <c r="C44" s="5">
        <f t="shared" ref="C44:N44" si="5">SUM(C42:C43)</f>
        <v>0</v>
      </c>
      <c r="D44" s="5">
        <f t="shared" si="5"/>
        <v>0</v>
      </c>
      <c r="E44" s="5">
        <f t="shared" si="5"/>
        <v>0</v>
      </c>
      <c r="F44" s="5">
        <f t="shared" si="5"/>
        <v>0</v>
      </c>
      <c r="G44" s="5">
        <f t="shared" si="5"/>
        <v>0</v>
      </c>
      <c r="H44" s="5">
        <f t="shared" si="5"/>
        <v>0</v>
      </c>
      <c r="I44" s="5">
        <f t="shared" si="5"/>
        <v>0</v>
      </c>
      <c r="J44" s="5">
        <f t="shared" si="5"/>
        <v>0</v>
      </c>
      <c r="K44" s="5">
        <f t="shared" si="5"/>
        <v>0</v>
      </c>
      <c r="L44" s="5">
        <f t="shared" si="5"/>
        <v>0</v>
      </c>
      <c r="M44" s="5">
        <f t="shared" si="5"/>
        <v>0</v>
      </c>
      <c r="N44" s="11">
        <f t="shared" si="5"/>
        <v>0</v>
      </c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x14ac:dyDescent="0.25">
      <c r="A47" s="4" t="s">
        <v>14</v>
      </c>
      <c r="B47" s="26">
        <v>410.29999828338617</v>
      </c>
      <c r="C47" s="26">
        <v>391.19999623298622</v>
      </c>
      <c r="D47" s="26">
        <v>301.29999732971186</v>
      </c>
      <c r="E47" s="26">
        <v>375.84999656677235</v>
      </c>
      <c r="F47" s="26">
        <v>296.02999687194819</v>
      </c>
      <c r="G47" s="26">
        <v>354.62999796867348</v>
      </c>
      <c r="H47" s="26">
        <v>355.39999866485584</v>
      </c>
      <c r="I47" s="26">
        <v>283.09999847412104</v>
      </c>
      <c r="J47" s="26">
        <v>285.00000143051165</v>
      </c>
      <c r="K47" s="26">
        <v>547.70000219345081</v>
      </c>
      <c r="L47" s="26">
        <v>357.30000257492065</v>
      </c>
      <c r="M47" s="26">
        <v>425.69999599456798</v>
      </c>
      <c r="N47" s="27">
        <v>4383.5099825859061</v>
      </c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>
        <f>SUM(B45:B48)</f>
        <v>410.29999828338617</v>
      </c>
      <c r="C49" s="5">
        <f t="shared" ref="C49:N49" si="6">SUM(C45:C48)</f>
        <v>391.19999623298622</v>
      </c>
      <c r="D49" s="5">
        <f t="shared" si="6"/>
        <v>301.29999732971186</v>
      </c>
      <c r="E49" s="5">
        <f t="shared" si="6"/>
        <v>375.84999656677235</v>
      </c>
      <c r="F49" s="5">
        <f t="shared" si="6"/>
        <v>296.02999687194819</v>
      </c>
      <c r="G49" s="5">
        <f t="shared" si="6"/>
        <v>354.62999796867348</v>
      </c>
      <c r="H49" s="5">
        <f t="shared" si="6"/>
        <v>355.39999866485584</v>
      </c>
      <c r="I49" s="5">
        <f t="shared" si="6"/>
        <v>283.09999847412104</v>
      </c>
      <c r="J49" s="5">
        <f t="shared" si="6"/>
        <v>285.00000143051165</v>
      </c>
      <c r="K49" s="5">
        <f t="shared" si="6"/>
        <v>547.70000219345081</v>
      </c>
      <c r="L49" s="5">
        <f t="shared" si="6"/>
        <v>357.30000257492065</v>
      </c>
      <c r="M49" s="5">
        <f t="shared" si="6"/>
        <v>425.69999599456798</v>
      </c>
      <c r="N49" s="11">
        <f t="shared" si="6"/>
        <v>4383.5099825859061</v>
      </c>
    </row>
    <row r="50" spans="1:14" s="2" customFormat="1" ht="12.75" x14ac:dyDescent="0.2">
      <c r="A50" s="4" t="s">
        <v>59</v>
      </c>
      <c r="B50" s="5">
        <f>B41+B44+B49</f>
        <v>410.29999828338617</v>
      </c>
      <c r="C50" s="5">
        <f t="shared" ref="C50:N50" si="7">C41+C44+C49</f>
        <v>391.19999623298622</v>
      </c>
      <c r="D50" s="5">
        <f t="shared" si="7"/>
        <v>301.29999732971186</v>
      </c>
      <c r="E50" s="5">
        <f t="shared" si="7"/>
        <v>375.84999656677235</v>
      </c>
      <c r="F50" s="5">
        <f t="shared" si="7"/>
        <v>296.02999687194819</v>
      </c>
      <c r="G50" s="5">
        <f t="shared" si="7"/>
        <v>354.62999796867348</v>
      </c>
      <c r="H50" s="5">
        <f t="shared" si="7"/>
        <v>355.39999866485584</v>
      </c>
      <c r="I50" s="5">
        <f t="shared" si="7"/>
        <v>283.09999847412104</v>
      </c>
      <c r="J50" s="5">
        <f t="shared" si="7"/>
        <v>285.00000143051165</v>
      </c>
      <c r="K50" s="5">
        <f t="shared" si="7"/>
        <v>547.70000219345081</v>
      </c>
      <c r="L50" s="5">
        <f t="shared" si="7"/>
        <v>357.30000257492065</v>
      </c>
      <c r="M50" s="5">
        <f t="shared" si="7"/>
        <v>425.69999599456798</v>
      </c>
      <c r="N50" s="11">
        <f t="shared" si="7"/>
        <v>4383.5099825859061</v>
      </c>
    </row>
    <row r="51" spans="1:14" s="2" customFormat="1" ht="12.75" x14ac:dyDescent="0.2">
      <c r="A51" s="4" t="s">
        <v>60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1"/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>SUM(B51:B54)</f>
        <v>0</v>
      </c>
      <c r="C55" s="5">
        <f t="shared" ref="C55:N55" si="8">SUM(C51:C54)</f>
        <v>0</v>
      </c>
      <c r="D55" s="5">
        <f t="shared" si="8"/>
        <v>0</v>
      </c>
      <c r="E55" s="5">
        <f t="shared" si="8"/>
        <v>0</v>
      </c>
      <c r="F55" s="5">
        <f t="shared" si="8"/>
        <v>0</v>
      </c>
      <c r="G55" s="5">
        <f t="shared" si="8"/>
        <v>0</v>
      </c>
      <c r="H55" s="5">
        <f t="shared" si="8"/>
        <v>0</v>
      </c>
      <c r="I55" s="5">
        <f t="shared" si="8"/>
        <v>0</v>
      </c>
      <c r="J55" s="5">
        <f t="shared" si="8"/>
        <v>0</v>
      </c>
      <c r="K55" s="5">
        <f t="shared" si="8"/>
        <v>0</v>
      </c>
      <c r="L55" s="5">
        <f t="shared" si="8"/>
        <v>0</v>
      </c>
      <c r="M55" s="5">
        <f t="shared" si="8"/>
        <v>0</v>
      </c>
      <c r="N55" s="11">
        <f t="shared" si="8"/>
        <v>0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1077.5699968338013</v>
      </c>
      <c r="C57" s="28">
        <f t="shared" ref="C57:N57" si="9">C32+C50+C55</f>
        <v>1144.4999983310697</v>
      </c>
      <c r="D57" s="28">
        <f t="shared" si="9"/>
        <v>922.20000296831131</v>
      </c>
      <c r="E57" s="28">
        <f t="shared" si="9"/>
        <v>3160.8499956130981</v>
      </c>
      <c r="F57" s="28">
        <f t="shared" si="9"/>
        <v>4432.7100146412849</v>
      </c>
      <c r="G57" s="28">
        <f t="shared" si="9"/>
        <v>4208.1800285577792</v>
      </c>
      <c r="H57" s="28">
        <f t="shared" si="9"/>
        <v>5586.1500005125999</v>
      </c>
      <c r="I57" s="28">
        <f t="shared" si="9"/>
        <v>5314.1999845504743</v>
      </c>
      <c r="J57" s="28">
        <f t="shared" si="9"/>
        <v>2216.000001251698</v>
      </c>
      <c r="K57" s="28">
        <f t="shared" si="9"/>
        <v>4997.9999952912322</v>
      </c>
      <c r="L57" s="28">
        <f t="shared" si="9"/>
        <v>4298.9500113725662</v>
      </c>
      <c r="M57" s="28">
        <f t="shared" si="9"/>
        <v>8061.699993878603</v>
      </c>
      <c r="N57" s="29">
        <f t="shared" si="9"/>
        <v>45421.010023802519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P17" sqref="P17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51" customFormat="1" ht="13.5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48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ht="12.75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5" s="2" customFormat="1" x14ac:dyDescent="0.25">
      <c r="A7" s="4" t="s">
        <v>38</v>
      </c>
      <c r="B7" s="26"/>
      <c r="C7" s="26">
        <v>95</v>
      </c>
      <c r="D7" s="26"/>
      <c r="E7" s="26">
        <v>165</v>
      </c>
      <c r="F7" s="26">
        <v>155</v>
      </c>
      <c r="G7" s="26"/>
      <c r="H7" s="26">
        <v>40</v>
      </c>
      <c r="I7" s="26">
        <v>152</v>
      </c>
      <c r="J7" s="26">
        <v>85</v>
      </c>
      <c r="K7" s="26"/>
      <c r="L7" s="26">
        <v>331.5</v>
      </c>
      <c r="M7" s="26"/>
      <c r="N7" s="27">
        <v>1023.5</v>
      </c>
    </row>
    <row r="8" spans="1:15" s="2" customFormat="1" x14ac:dyDescent="0.25">
      <c r="A8" s="4" t="s">
        <v>19</v>
      </c>
      <c r="B8" s="26"/>
      <c r="C8" s="26">
        <v>528</v>
      </c>
      <c r="D8" s="26">
        <v>1612</v>
      </c>
      <c r="E8" s="26">
        <v>2046</v>
      </c>
      <c r="F8" s="26">
        <v>1630.6000061035161</v>
      </c>
      <c r="G8" s="26">
        <v>725</v>
      </c>
      <c r="H8" s="26">
        <v>1810</v>
      </c>
      <c r="I8" s="26">
        <v>1058</v>
      </c>
      <c r="J8" s="26">
        <v>655</v>
      </c>
      <c r="K8" s="26">
        <v>468</v>
      </c>
      <c r="L8" s="26">
        <v>1838</v>
      </c>
      <c r="M8" s="26">
        <v>490</v>
      </c>
      <c r="N8" s="27">
        <v>12860.600006103516</v>
      </c>
    </row>
    <row r="9" spans="1:15" s="2" customFormat="1" x14ac:dyDescent="0.25">
      <c r="A9" s="4" t="s">
        <v>18</v>
      </c>
      <c r="B9" s="26"/>
      <c r="C9" s="26"/>
      <c r="D9" s="26">
        <v>425</v>
      </c>
      <c r="E9" s="26">
        <v>135</v>
      </c>
      <c r="F9" s="26">
        <v>309.5</v>
      </c>
      <c r="G9" s="26">
        <v>6</v>
      </c>
      <c r="H9" s="26"/>
      <c r="I9" s="26"/>
      <c r="J9" s="26">
        <v>60</v>
      </c>
      <c r="K9" s="26">
        <v>30</v>
      </c>
      <c r="L9" s="26">
        <v>3191</v>
      </c>
      <c r="M9" s="26">
        <v>1285.5</v>
      </c>
      <c r="N9" s="27">
        <v>5442</v>
      </c>
    </row>
    <row r="10" spans="1:15" s="2" customFormat="1" ht="12.75" x14ac:dyDescent="0.2">
      <c r="A10" s="4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"/>
    </row>
    <row r="11" spans="1:15" s="2" customFormat="1" ht="12.75" x14ac:dyDescent="0.2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"/>
    </row>
    <row r="12" spans="1:15" s="2" customFormat="1" ht="12.75" x14ac:dyDescent="0.2">
      <c r="A12" s="4" t="s">
        <v>21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/>
    </row>
    <row r="13" spans="1:15" s="2" customFormat="1" ht="12.75" x14ac:dyDescent="0.2">
      <c r="A13" s="4" t="s">
        <v>67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"/>
    </row>
    <row r="14" spans="1:15" s="2" customFormat="1" x14ac:dyDescent="0.25">
      <c r="A14" s="4" t="s">
        <v>22</v>
      </c>
      <c r="B14" s="26">
        <v>726.5</v>
      </c>
      <c r="C14" s="26">
        <v>7950.6999969482422</v>
      </c>
      <c r="D14" s="26">
        <v>9451.8000030517578</v>
      </c>
      <c r="E14" s="26">
        <v>7326.6999969482422</v>
      </c>
      <c r="F14" s="26">
        <v>7014.8000030517578</v>
      </c>
      <c r="G14" s="26">
        <v>2829</v>
      </c>
      <c r="H14" s="26">
        <v>9170</v>
      </c>
      <c r="I14" s="26">
        <v>4246.0999908447266</v>
      </c>
      <c r="J14" s="26">
        <v>3671.6000061035161</v>
      </c>
      <c r="K14" s="26">
        <v>2810.5</v>
      </c>
      <c r="L14" s="26">
        <v>7269.1000061035156</v>
      </c>
      <c r="M14" s="26">
        <v>3161</v>
      </c>
      <c r="N14" s="27">
        <v>65627.800003051758</v>
      </c>
    </row>
    <row r="15" spans="1:15" s="2" customFormat="1" x14ac:dyDescent="0.25">
      <c r="A15" s="4" t="s">
        <v>20</v>
      </c>
      <c r="B15" s="26">
        <v>61</v>
      </c>
      <c r="C15" s="26"/>
      <c r="D15" s="26"/>
      <c r="E15" s="26">
        <v>440</v>
      </c>
      <c r="F15" s="26">
        <v>1947.19995117188</v>
      </c>
      <c r="G15" s="26">
        <v>2638.5</v>
      </c>
      <c r="H15" s="26">
        <v>2049</v>
      </c>
      <c r="I15" s="26">
        <v>529</v>
      </c>
      <c r="J15" s="26"/>
      <c r="K15" s="26">
        <v>284.80000305175798</v>
      </c>
      <c r="L15" s="26">
        <v>392</v>
      </c>
      <c r="M15" s="26">
        <v>2143.6999816894531</v>
      </c>
      <c r="N15" s="27">
        <v>10485.199935913091</v>
      </c>
    </row>
    <row r="16" spans="1:15" s="2" customFormat="1" ht="12.7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4" s="2" customFormat="1" x14ac:dyDescent="0.25">
      <c r="A17" s="4" t="s">
        <v>40</v>
      </c>
      <c r="B17" s="26"/>
      <c r="C17" s="26"/>
      <c r="D17" s="26"/>
      <c r="E17" s="26">
        <v>528</v>
      </c>
      <c r="F17" s="26">
        <v>1044.5</v>
      </c>
      <c r="G17" s="26">
        <v>439</v>
      </c>
      <c r="H17" s="26">
        <v>328</v>
      </c>
      <c r="I17" s="26">
        <v>162</v>
      </c>
      <c r="J17" s="26"/>
      <c r="K17" s="26">
        <v>80</v>
      </c>
      <c r="L17" s="26">
        <v>40</v>
      </c>
      <c r="M17" s="26">
        <v>795.40000152587891</v>
      </c>
      <c r="N17" s="27">
        <v>3416.9000015258789</v>
      </c>
    </row>
    <row r="18" spans="1:14" s="2" customFormat="1" ht="12.75" x14ac:dyDescent="0.2">
      <c r="A18" s="4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1"/>
    </row>
    <row r="19" spans="1:14" s="2" customFormat="1" x14ac:dyDescent="0.25">
      <c r="A19" s="4" t="s">
        <v>24</v>
      </c>
      <c r="B19" s="26"/>
      <c r="C19" s="26"/>
      <c r="D19" s="26"/>
      <c r="E19" s="26">
        <v>75</v>
      </c>
      <c r="F19" s="26">
        <v>382</v>
      </c>
      <c r="G19" s="26">
        <v>270</v>
      </c>
      <c r="H19" s="26">
        <v>145</v>
      </c>
      <c r="I19" s="26"/>
      <c r="J19" s="26"/>
      <c r="K19" s="26">
        <v>109.5</v>
      </c>
      <c r="L19" s="26">
        <v>11</v>
      </c>
      <c r="M19" s="26"/>
      <c r="N19" s="27">
        <v>992.5</v>
      </c>
    </row>
    <row r="20" spans="1:14" s="2" customFormat="1" x14ac:dyDescent="0.25">
      <c r="A20" s="4" t="s">
        <v>23</v>
      </c>
      <c r="B20" s="26">
        <v>81</v>
      </c>
      <c r="C20" s="26"/>
      <c r="D20" s="26"/>
      <c r="E20" s="26">
        <v>131</v>
      </c>
      <c r="F20" s="26">
        <v>80</v>
      </c>
      <c r="G20" s="26">
        <v>141</v>
      </c>
      <c r="H20" s="26">
        <v>73</v>
      </c>
      <c r="I20" s="26">
        <v>135</v>
      </c>
      <c r="J20" s="26"/>
      <c r="K20" s="26">
        <v>240.79999923706049</v>
      </c>
      <c r="L20" s="26">
        <v>71.699996948242202</v>
      </c>
      <c r="M20" s="26">
        <v>787.09999847412109</v>
      </c>
      <c r="N20" s="27">
        <v>1740.5999946594238</v>
      </c>
    </row>
    <row r="21" spans="1:14" s="2" customFormat="1" x14ac:dyDescent="0.25">
      <c r="A21" s="4" t="s">
        <v>26</v>
      </c>
      <c r="B21" s="26"/>
      <c r="C21" s="26"/>
      <c r="D21" s="26"/>
      <c r="E21" s="26"/>
      <c r="F21" s="26">
        <v>41</v>
      </c>
      <c r="G21" s="26">
        <v>157</v>
      </c>
      <c r="H21" s="26">
        <v>54</v>
      </c>
      <c r="I21" s="26">
        <v>21</v>
      </c>
      <c r="J21" s="26"/>
      <c r="K21" s="26">
        <v>123.59999847412109</v>
      </c>
      <c r="L21" s="26"/>
      <c r="M21" s="26">
        <v>37.899999618530302</v>
      </c>
      <c r="N21" s="27">
        <v>434.49999809265137</v>
      </c>
    </row>
    <row r="22" spans="1:14" s="2" customFormat="1" ht="12.75" x14ac:dyDescent="0.2">
      <c r="A22" s="4" t="s">
        <v>42</v>
      </c>
      <c r="B22" s="5">
        <f t="shared" ref="B22:N22" si="0">SUM(B6:B21)</f>
        <v>868.5</v>
      </c>
      <c r="C22" s="5">
        <f t="shared" si="0"/>
        <v>8573.6999969482422</v>
      </c>
      <c r="D22" s="5">
        <f t="shared" si="0"/>
        <v>11488.800003051758</v>
      </c>
      <c r="E22" s="5">
        <f t="shared" si="0"/>
        <v>10846.699996948242</v>
      </c>
      <c r="F22" s="5">
        <f t="shared" si="0"/>
        <v>12604.599960327154</v>
      </c>
      <c r="G22" s="5">
        <f t="shared" si="0"/>
        <v>7205.5</v>
      </c>
      <c r="H22" s="5">
        <f t="shared" si="0"/>
        <v>13669</v>
      </c>
      <c r="I22" s="5">
        <f t="shared" si="0"/>
        <v>6303.0999908447266</v>
      </c>
      <c r="J22" s="5">
        <f t="shared" si="0"/>
        <v>4471.6000061035156</v>
      </c>
      <c r="K22" s="5">
        <f t="shared" si="0"/>
        <v>4147.2000007629395</v>
      </c>
      <c r="L22" s="5">
        <f t="shared" si="0"/>
        <v>13144.300003051758</v>
      </c>
      <c r="M22" s="5">
        <f t="shared" si="0"/>
        <v>8700.5999813079834</v>
      </c>
      <c r="N22" s="11">
        <f t="shared" si="0"/>
        <v>102023.59993934631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x14ac:dyDescent="0.25">
      <c r="A24" s="4" t="s">
        <v>12</v>
      </c>
      <c r="B24" s="26">
        <v>364.89999389648398</v>
      </c>
      <c r="C24" s="26"/>
      <c r="D24" s="26"/>
      <c r="E24" s="26">
        <v>204.5</v>
      </c>
      <c r="F24" s="26">
        <v>423</v>
      </c>
      <c r="G24" s="26">
        <v>568</v>
      </c>
      <c r="H24" s="26">
        <v>1874.900024414063</v>
      </c>
      <c r="I24" s="26">
        <v>919</v>
      </c>
      <c r="J24" s="26"/>
      <c r="K24" s="26">
        <v>1262.799987792969</v>
      </c>
      <c r="L24" s="26">
        <v>2004.8999748230005</v>
      </c>
      <c r="M24" s="26">
        <v>3006.599975585938</v>
      </c>
      <c r="N24" s="27">
        <v>10628.599956512455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364.89999389648398</v>
      </c>
      <c r="C26" s="5">
        <f t="shared" ref="C26:N26" si="1">SUM(C23:C25)</f>
        <v>0</v>
      </c>
      <c r="D26" s="5">
        <f t="shared" si="1"/>
        <v>0</v>
      </c>
      <c r="E26" s="5">
        <f t="shared" si="1"/>
        <v>204.5</v>
      </c>
      <c r="F26" s="5">
        <f t="shared" si="1"/>
        <v>423</v>
      </c>
      <c r="G26" s="5">
        <f t="shared" si="1"/>
        <v>568</v>
      </c>
      <c r="H26" s="5">
        <f t="shared" si="1"/>
        <v>1874.900024414063</v>
      </c>
      <c r="I26" s="5">
        <f t="shared" si="1"/>
        <v>919</v>
      </c>
      <c r="J26" s="5">
        <f t="shared" si="1"/>
        <v>0</v>
      </c>
      <c r="K26" s="5">
        <f t="shared" si="1"/>
        <v>1262.799987792969</v>
      </c>
      <c r="L26" s="5">
        <f t="shared" si="1"/>
        <v>2004.8999748230005</v>
      </c>
      <c r="M26" s="5">
        <f t="shared" si="1"/>
        <v>3006.599975585938</v>
      </c>
      <c r="N26" s="11">
        <f t="shared" si="1"/>
        <v>10628.599956512455</v>
      </c>
    </row>
    <row r="27" spans="1:14" s="2" customFormat="1" x14ac:dyDescent="0.25">
      <c r="A27" s="4" t="s">
        <v>17</v>
      </c>
      <c r="B27" s="26">
        <v>417.20001220703102</v>
      </c>
      <c r="C27" s="26"/>
      <c r="D27" s="26">
        <v>150</v>
      </c>
      <c r="E27" s="26">
        <v>2965</v>
      </c>
      <c r="F27" s="26">
        <v>1128.4000015258789</v>
      </c>
      <c r="G27" s="26">
        <v>123</v>
      </c>
      <c r="H27" s="26">
        <v>2210</v>
      </c>
      <c r="I27" s="26">
        <v>516</v>
      </c>
      <c r="J27" s="26">
        <v>350</v>
      </c>
      <c r="K27" s="26">
        <v>316.59999847412098</v>
      </c>
      <c r="L27" s="26">
        <v>659.30000305175804</v>
      </c>
      <c r="M27" s="26">
        <v>3450.5999984741211</v>
      </c>
      <c r="N27" s="27">
        <v>12286.10001373291</v>
      </c>
    </row>
    <row r="28" spans="1:14" s="2" customFormat="1" x14ac:dyDescent="0.25">
      <c r="A28" s="4" t="s">
        <v>25</v>
      </c>
      <c r="B28" s="26"/>
      <c r="C28" s="26"/>
      <c r="D28" s="26"/>
      <c r="E28" s="26"/>
      <c r="F28" s="26">
        <v>20</v>
      </c>
      <c r="G28" s="26"/>
      <c r="H28" s="26"/>
      <c r="I28" s="26">
        <v>80</v>
      </c>
      <c r="J28" s="26">
        <v>1300</v>
      </c>
      <c r="K28" s="26"/>
      <c r="L28" s="26"/>
      <c r="M28" s="26">
        <v>159</v>
      </c>
      <c r="N28" s="27">
        <v>1559</v>
      </c>
    </row>
    <row r="29" spans="1:14" s="2" customFormat="1" ht="12.75" x14ac:dyDescent="0.2">
      <c r="A29" s="4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4" s="2" customFormat="1" ht="12.75" x14ac:dyDescent="0.2">
      <c r="A30" s="4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</row>
    <row r="31" spans="1:14" s="2" customFormat="1" ht="12.75" x14ac:dyDescent="0.2">
      <c r="A31" s="4" t="s">
        <v>45</v>
      </c>
      <c r="B31" s="5">
        <f t="shared" ref="B31:N31" si="2">SUM(B27:B30)</f>
        <v>417.20001220703102</v>
      </c>
      <c r="C31" s="5">
        <f t="shared" si="2"/>
        <v>0</v>
      </c>
      <c r="D31" s="5">
        <f t="shared" si="2"/>
        <v>150</v>
      </c>
      <c r="E31" s="5">
        <f t="shared" si="2"/>
        <v>2965</v>
      </c>
      <c r="F31" s="5">
        <f t="shared" si="2"/>
        <v>1148.4000015258789</v>
      </c>
      <c r="G31" s="5">
        <f t="shared" si="2"/>
        <v>123</v>
      </c>
      <c r="H31" s="5">
        <f t="shared" si="2"/>
        <v>2210</v>
      </c>
      <c r="I31" s="5">
        <f t="shared" si="2"/>
        <v>596</v>
      </c>
      <c r="J31" s="5">
        <f t="shared" si="2"/>
        <v>1650</v>
      </c>
      <c r="K31" s="5">
        <f t="shared" si="2"/>
        <v>316.59999847412098</v>
      </c>
      <c r="L31" s="5">
        <f t="shared" si="2"/>
        <v>659.30000305175804</v>
      </c>
      <c r="M31" s="5">
        <f t="shared" si="2"/>
        <v>3609.5999984741211</v>
      </c>
      <c r="N31" s="11">
        <f t="shared" si="2"/>
        <v>13845.10001373291</v>
      </c>
    </row>
    <row r="32" spans="1:14" s="2" customFormat="1" ht="12.75" x14ac:dyDescent="0.2">
      <c r="A32" s="4" t="s">
        <v>46</v>
      </c>
      <c r="B32" s="5">
        <f>B22+B26+B31</f>
        <v>1650.6000061035149</v>
      </c>
      <c r="C32" s="5">
        <f t="shared" ref="C32:N32" si="3">C22+C26+C31</f>
        <v>8573.6999969482422</v>
      </c>
      <c r="D32" s="5">
        <f t="shared" si="3"/>
        <v>11638.800003051758</v>
      </c>
      <c r="E32" s="5">
        <f t="shared" si="3"/>
        <v>14016.199996948242</v>
      </c>
      <c r="F32" s="5">
        <f t="shared" si="3"/>
        <v>14175.999961853033</v>
      </c>
      <c r="G32" s="5">
        <f t="shared" si="3"/>
        <v>7896.5</v>
      </c>
      <c r="H32" s="5">
        <f t="shared" si="3"/>
        <v>17753.900024414063</v>
      </c>
      <c r="I32" s="5">
        <f t="shared" si="3"/>
        <v>7818.0999908447266</v>
      </c>
      <c r="J32" s="5">
        <f t="shared" si="3"/>
        <v>6121.6000061035156</v>
      </c>
      <c r="K32" s="5">
        <f t="shared" si="3"/>
        <v>5726.5999870300293</v>
      </c>
      <c r="L32" s="5">
        <f t="shared" si="3"/>
        <v>15808.499980926515</v>
      </c>
      <c r="M32" s="5">
        <f t="shared" si="3"/>
        <v>15316.799955368042</v>
      </c>
      <c r="N32" s="11">
        <f t="shared" si="3"/>
        <v>126497.29990959167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>
        <f>SUM(B33:B40)</f>
        <v>0</v>
      </c>
      <c r="C41" s="5">
        <f t="shared" ref="C41:N41" si="4">SUM(C33:C40)</f>
        <v>0</v>
      </c>
      <c r="D41" s="5">
        <f t="shared" si="4"/>
        <v>0</v>
      </c>
      <c r="E41" s="5">
        <f t="shared" si="4"/>
        <v>0</v>
      </c>
      <c r="F41" s="5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11">
        <f t="shared" si="4"/>
        <v>0</v>
      </c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x14ac:dyDescent="0.25">
      <c r="A43" s="4" t="s">
        <v>55</v>
      </c>
      <c r="B43" s="26"/>
      <c r="C43" s="26">
        <v>485</v>
      </c>
      <c r="D43" s="26"/>
      <c r="E43" s="26"/>
      <c r="F43" s="26"/>
      <c r="G43" s="26"/>
      <c r="H43" s="26"/>
      <c r="I43" s="26"/>
      <c r="J43" s="26"/>
      <c r="K43" s="26"/>
      <c r="L43" s="26">
        <v>180</v>
      </c>
      <c r="M43" s="26">
        <v>3279</v>
      </c>
      <c r="N43" s="27">
        <v>3944</v>
      </c>
    </row>
    <row r="44" spans="1:14" s="2" customFormat="1" ht="12.75" x14ac:dyDescent="0.2">
      <c r="A44" s="4" t="s">
        <v>56</v>
      </c>
      <c r="B44" s="5">
        <f t="shared" ref="B44:N44" si="5">SUM(B42:B43)</f>
        <v>0</v>
      </c>
      <c r="C44" s="5">
        <f t="shared" si="5"/>
        <v>485</v>
      </c>
      <c r="D44" s="5">
        <f t="shared" si="5"/>
        <v>0</v>
      </c>
      <c r="E44" s="5">
        <f t="shared" si="5"/>
        <v>0</v>
      </c>
      <c r="F44" s="5">
        <f t="shared" si="5"/>
        <v>0</v>
      </c>
      <c r="G44" s="5">
        <f t="shared" si="5"/>
        <v>0</v>
      </c>
      <c r="H44" s="5">
        <f t="shared" si="5"/>
        <v>0</v>
      </c>
      <c r="I44" s="5">
        <f t="shared" si="5"/>
        <v>0</v>
      </c>
      <c r="J44" s="5">
        <f t="shared" si="5"/>
        <v>0</v>
      </c>
      <c r="K44" s="5">
        <f t="shared" si="5"/>
        <v>0</v>
      </c>
      <c r="L44" s="5">
        <f t="shared" si="5"/>
        <v>180</v>
      </c>
      <c r="M44" s="5">
        <f t="shared" si="5"/>
        <v>3279</v>
      </c>
      <c r="N44" s="11">
        <f t="shared" si="5"/>
        <v>3944</v>
      </c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>
        <f>SUM(B45:B48)</f>
        <v>0</v>
      </c>
      <c r="C49" s="5">
        <f t="shared" ref="C49:N49" si="6">SUM(C45:C48)</f>
        <v>0</v>
      </c>
      <c r="D49" s="5">
        <f t="shared" si="6"/>
        <v>0</v>
      </c>
      <c r="E49" s="5">
        <f t="shared" si="6"/>
        <v>0</v>
      </c>
      <c r="F49" s="5">
        <f t="shared" si="6"/>
        <v>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11">
        <f t="shared" si="6"/>
        <v>0</v>
      </c>
    </row>
    <row r="50" spans="1:14" s="2" customFormat="1" ht="12.75" x14ac:dyDescent="0.2">
      <c r="A50" s="4" t="s">
        <v>59</v>
      </c>
      <c r="B50" s="5">
        <f>B41+B44+B49</f>
        <v>0</v>
      </c>
      <c r="C50" s="5">
        <f t="shared" ref="C50:N50" si="7">C41+C44+C49</f>
        <v>485</v>
      </c>
      <c r="D50" s="5">
        <f t="shared" si="7"/>
        <v>0</v>
      </c>
      <c r="E50" s="5">
        <f t="shared" si="7"/>
        <v>0</v>
      </c>
      <c r="F50" s="5">
        <f t="shared" si="7"/>
        <v>0</v>
      </c>
      <c r="G50" s="5">
        <f t="shared" si="7"/>
        <v>0</v>
      </c>
      <c r="H50" s="5">
        <f t="shared" si="7"/>
        <v>0</v>
      </c>
      <c r="I50" s="5">
        <f t="shared" si="7"/>
        <v>0</v>
      </c>
      <c r="J50" s="5">
        <f t="shared" si="7"/>
        <v>0</v>
      </c>
      <c r="K50" s="5">
        <f t="shared" si="7"/>
        <v>0</v>
      </c>
      <c r="L50" s="5">
        <f t="shared" si="7"/>
        <v>180</v>
      </c>
      <c r="M50" s="5">
        <f t="shared" si="7"/>
        <v>3279</v>
      </c>
      <c r="N50" s="11">
        <f t="shared" si="7"/>
        <v>3944</v>
      </c>
    </row>
    <row r="51" spans="1:14" s="2" customFormat="1" x14ac:dyDescent="0.25">
      <c r="A51" s="4" t="s">
        <v>60</v>
      </c>
      <c r="B51" s="26"/>
      <c r="C51" s="26"/>
      <c r="D51" s="26"/>
      <c r="E51" s="26">
        <v>105</v>
      </c>
      <c r="F51" s="26">
        <v>23.30000019073486</v>
      </c>
      <c r="G51" s="26">
        <v>4.3999999165534991</v>
      </c>
      <c r="H51" s="26">
        <v>61.300000190734863</v>
      </c>
      <c r="I51" s="26">
        <v>14.699999809265099</v>
      </c>
      <c r="J51" s="26">
        <v>68</v>
      </c>
      <c r="K51" s="26">
        <v>5.8000001907348597</v>
      </c>
      <c r="L51" s="26">
        <v>16</v>
      </c>
      <c r="M51" s="26">
        <v>72.399999618530273</v>
      </c>
      <c r="N51" s="27">
        <v>370.8999999165535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 t="shared" ref="B55:N55" si="8">SUM(B51:B54)</f>
        <v>0</v>
      </c>
      <c r="C55" s="5">
        <f t="shared" si="8"/>
        <v>0</v>
      </c>
      <c r="D55" s="5">
        <f t="shared" si="8"/>
        <v>0</v>
      </c>
      <c r="E55" s="5">
        <f t="shared" si="8"/>
        <v>105</v>
      </c>
      <c r="F55" s="5">
        <f t="shared" si="8"/>
        <v>23.30000019073486</v>
      </c>
      <c r="G55" s="5">
        <f t="shared" si="8"/>
        <v>4.3999999165534991</v>
      </c>
      <c r="H55" s="5">
        <f t="shared" si="8"/>
        <v>61.300000190734863</v>
      </c>
      <c r="I55" s="5">
        <f t="shared" si="8"/>
        <v>14.699999809265099</v>
      </c>
      <c r="J55" s="5">
        <f t="shared" si="8"/>
        <v>68</v>
      </c>
      <c r="K55" s="5">
        <f t="shared" si="8"/>
        <v>5.8000001907348597</v>
      </c>
      <c r="L55" s="5">
        <f t="shared" si="8"/>
        <v>16</v>
      </c>
      <c r="M55" s="5">
        <f t="shared" si="8"/>
        <v>72.399999618530273</v>
      </c>
      <c r="N55" s="11">
        <f t="shared" si="8"/>
        <v>370.8999999165535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1650.6000061035149</v>
      </c>
      <c r="C57" s="28">
        <f t="shared" ref="C57:N57" si="9">C32+C50+C55</f>
        <v>9058.6999969482422</v>
      </c>
      <c r="D57" s="28">
        <f t="shared" si="9"/>
        <v>11638.800003051758</v>
      </c>
      <c r="E57" s="28">
        <f t="shared" si="9"/>
        <v>14121.199996948242</v>
      </c>
      <c r="F57" s="28">
        <f t="shared" si="9"/>
        <v>14199.299962043768</v>
      </c>
      <c r="G57" s="28">
        <f t="shared" si="9"/>
        <v>7900.8999999165535</v>
      </c>
      <c r="H57" s="28">
        <f t="shared" si="9"/>
        <v>17815.200024604797</v>
      </c>
      <c r="I57" s="28">
        <f t="shared" si="9"/>
        <v>7832.7999906539917</v>
      </c>
      <c r="J57" s="28">
        <f t="shared" si="9"/>
        <v>6189.6000061035156</v>
      </c>
      <c r="K57" s="28">
        <f t="shared" si="9"/>
        <v>5732.3999872207642</v>
      </c>
      <c r="L57" s="28">
        <f t="shared" si="9"/>
        <v>16004.499980926515</v>
      </c>
      <c r="M57" s="28">
        <f t="shared" si="9"/>
        <v>18668.199954986572</v>
      </c>
      <c r="N57" s="29">
        <f t="shared" si="9"/>
        <v>130812.19990950823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O14" sqref="O14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2" customFormat="1" ht="13.5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ht="12.75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5" s="2" customFormat="1" ht="12.75" x14ac:dyDescent="0.2">
      <c r="A7" s="4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1"/>
    </row>
    <row r="8" spans="1:15" s="2" customFormat="1" ht="12.75" x14ac:dyDescent="0.2">
      <c r="A8" s="4" t="s">
        <v>19</v>
      </c>
      <c r="B8" s="5"/>
      <c r="C8" s="5"/>
      <c r="D8" s="5"/>
      <c r="E8" s="5"/>
      <c r="F8" s="5"/>
      <c r="G8" s="5">
        <v>4</v>
      </c>
      <c r="H8" s="5"/>
      <c r="I8" s="5"/>
      <c r="J8" s="5"/>
      <c r="K8" s="5"/>
      <c r="L8" s="5"/>
      <c r="M8" s="5"/>
      <c r="N8" s="11">
        <v>4</v>
      </c>
    </row>
    <row r="9" spans="1:15" s="2" customFormat="1" ht="12.75" x14ac:dyDescent="0.2">
      <c r="A9" s="4" t="s">
        <v>18</v>
      </c>
      <c r="B9" s="5"/>
      <c r="C9" s="5"/>
      <c r="D9" s="5"/>
      <c r="E9" s="5"/>
      <c r="F9" s="5"/>
      <c r="G9" s="5">
        <v>582</v>
      </c>
      <c r="H9" s="5"/>
      <c r="I9" s="5">
        <v>687</v>
      </c>
      <c r="J9" s="5">
        <v>124</v>
      </c>
      <c r="K9" s="5">
        <v>61</v>
      </c>
      <c r="L9" s="5"/>
      <c r="M9" s="5"/>
      <c r="N9" s="11">
        <v>1454</v>
      </c>
    </row>
    <row r="10" spans="1:15" s="2" customFormat="1" ht="12.75" x14ac:dyDescent="0.2">
      <c r="A10" s="4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"/>
    </row>
    <row r="11" spans="1:15" s="2" customFormat="1" ht="12.75" x14ac:dyDescent="0.2">
      <c r="A11" s="4" t="s">
        <v>16</v>
      </c>
      <c r="B11" s="5"/>
      <c r="C11" s="5"/>
      <c r="D11" s="5"/>
      <c r="E11" s="5"/>
      <c r="F11" s="5">
        <v>561</v>
      </c>
      <c r="G11" s="5">
        <v>249</v>
      </c>
      <c r="H11" s="5"/>
      <c r="I11" s="5">
        <v>703</v>
      </c>
      <c r="J11" s="5">
        <v>11</v>
      </c>
      <c r="K11" s="5"/>
      <c r="L11" s="5"/>
      <c r="M11" s="5"/>
      <c r="N11" s="11">
        <v>1524</v>
      </c>
    </row>
    <row r="12" spans="1:15" s="2" customFormat="1" ht="12.75" x14ac:dyDescent="0.2">
      <c r="A12" s="4" t="s">
        <v>21</v>
      </c>
      <c r="B12" s="5"/>
      <c r="C12" s="5"/>
      <c r="D12" s="5"/>
      <c r="E12" s="5"/>
      <c r="F12" s="5">
        <v>7</v>
      </c>
      <c r="G12" s="5">
        <v>2789</v>
      </c>
      <c r="H12" s="5"/>
      <c r="I12" s="5">
        <v>533</v>
      </c>
      <c r="J12" s="5">
        <v>118</v>
      </c>
      <c r="K12" s="5"/>
      <c r="L12" s="5"/>
      <c r="M12" s="5"/>
      <c r="N12" s="11">
        <v>3447</v>
      </c>
    </row>
    <row r="13" spans="1:15" s="2" customFormat="1" ht="12.75" x14ac:dyDescent="0.2">
      <c r="A13" s="4" t="s">
        <v>67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"/>
    </row>
    <row r="14" spans="1:15" s="2" customFormat="1" ht="12.75" x14ac:dyDescent="0.2">
      <c r="A14" s="4" t="s">
        <v>22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1"/>
    </row>
    <row r="15" spans="1:15" s="2" customFormat="1" ht="12.75" x14ac:dyDescent="0.2">
      <c r="A15" s="4" t="s">
        <v>20</v>
      </c>
      <c r="B15" s="5">
        <v>15511</v>
      </c>
      <c r="C15" s="5">
        <v>3630</v>
      </c>
      <c r="D15" s="5">
        <v>1686</v>
      </c>
      <c r="E15" s="5">
        <v>73</v>
      </c>
      <c r="F15" s="5">
        <v>4928</v>
      </c>
      <c r="G15" s="5">
        <v>6334</v>
      </c>
      <c r="H15" s="5">
        <v>3642</v>
      </c>
      <c r="I15" s="5">
        <v>6070</v>
      </c>
      <c r="J15" s="5">
        <v>3401</v>
      </c>
      <c r="K15" s="5">
        <v>2768</v>
      </c>
      <c r="L15" s="5">
        <v>796</v>
      </c>
      <c r="M15" s="5">
        <v>30566</v>
      </c>
      <c r="N15" s="11">
        <v>79405</v>
      </c>
    </row>
    <row r="16" spans="1:15" s="2" customFormat="1" ht="12.7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>
        <v>90</v>
      </c>
      <c r="L16" s="5"/>
      <c r="M16" s="5"/>
      <c r="N16" s="11">
        <v>90</v>
      </c>
    </row>
    <row r="17" spans="1:14" s="2" customFormat="1" ht="12.75" x14ac:dyDescent="0.2">
      <c r="A17" s="4" t="s">
        <v>40</v>
      </c>
      <c r="B17" s="5">
        <v>128</v>
      </c>
      <c r="C17" s="5">
        <v>184</v>
      </c>
      <c r="D17" s="5"/>
      <c r="E17" s="5"/>
      <c r="F17" s="5">
        <v>284</v>
      </c>
      <c r="G17" s="5">
        <v>1247</v>
      </c>
      <c r="H17" s="5">
        <v>647</v>
      </c>
      <c r="I17" s="5">
        <v>1337</v>
      </c>
      <c r="J17" s="5">
        <v>497</v>
      </c>
      <c r="K17" s="5">
        <v>760</v>
      </c>
      <c r="L17" s="5">
        <v>210</v>
      </c>
      <c r="M17" s="5">
        <v>745</v>
      </c>
      <c r="N17" s="11">
        <v>6039</v>
      </c>
    </row>
    <row r="18" spans="1:14" s="2" customFormat="1" x14ac:dyDescent="0.25">
      <c r="A18" s="4" t="s">
        <v>41</v>
      </c>
      <c r="B18" s="26">
        <v>326</v>
      </c>
      <c r="C18" s="26">
        <v>157</v>
      </c>
      <c r="D18" s="26">
        <v>137</v>
      </c>
      <c r="E18" s="26">
        <v>155</v>
      </c>
      <c r="F18" s="26">
        <v>1723</v>
      </c>
      <c r="G18" s="26">
        <v>1507</v>
      </c>
      <c r="H18" s="26">
        <v>255</v>
      </c>
      <c r="I18" s="26">
        <v>391</v>
      </c>
      <c r="J18" s="26">
        <v>69</v>
      </c>
      <c r="K18" s="26">
        <v>1085</v>
      </c>
      <c r="L18" s="26">
        <v>477</v>
      </c>
      <c r="M18" s="26">
        <v>6410</v>
      </c>
      <c r="N18" s="27">
        <v>12692</v>
      </c>
    </row>
    <row r="19" spans="1:14" s="2" customFormat="1" x14ac:dyDescent="0.25">
      <c r="A19" s="4" t="s">
        <v>24</v>
      </c>
      <c r="B19" s="26">
        <v>1708</v>
      </c>
      <c r="C19" s="26">
        <v>220</v>
      </c>
      <c r="D19" s="26">
        <v>375</v>
      </c>
      <c r="E19" s="26">
        <v>250</v>
      </c>
      <c r="F19" s="26">
        <v>3057</v>
      </c>
      <c r="G19" s="26">
        <v>2122</v>
      </c>
      <c r="H19" s="26">
        <v>601</v>
      </c>
      <c r="I19" s="26">
        <v>1856</v>
      </c>
      <c r="J19" s="26">
        <v>989</v>
      </c>
      <c r="K19" s="26">
        <v>807</v>
      </c>
      <c r="L19" s="26">
        <v>302</v>
      </c>
      <c r="M19" s="26">
        <v>3564</v>
      </c>
      <c r="N19" s="27">
        <v>15851</v>
      </c>
    </row>
    <row r="20" spans="1:14" s="2" customFormat="1" x14ac:dyDescent="0.25">
      <c r="A20" s="4" t="s">
        <v>23</v>
      </c>
      <c r="B20" s="26">
        <v>1124</v>
      </c>
      <c r="C20" s="26">
        <v>3745</v>
      </c>
      <c r="D20" s="26">
        <v>545</v>
      </c>
      <c r="E20" s="26">
        <v>920</v>
      </c>
      <c r="F20" s="26">
        <v>7591</v>
      </c>
      <c r="G20" s="26">
        <v>22628</v>
      </c>
      <c r="H20" s="26">
        <v>2186</v>
      </c>
      <c r="I20" s="26">
        <v>3560</v>
      </c>
      <c r="J20" s="26">
        <v>170</v>
      </c>
      <c r="K20" s="26">
        <v>88</v>
      </c>
      <c r="L20" s="26"/>
      <c r="M20" s="26">
        <v>463</v>
      </c>
      <c r="N20" s="27">
        <v>43020</v>
      </c>
    </row>
    <row r="21" spans="1:14" s="2" customFormat="1" ht="12.75" x14ac:dyDescent="0.2">
      <c r="A21" s="4" t="s">
        <v>26</v>
      </c>
      <c r="B21" s="5">
        <v>105</v>
      </c>
      <c r="C21" s="5">
        <v>120</v>
      </c>
      <c r="D21" s="5">
        <v>129</v>
      </c>
      <c r="E21" s="5">
        <v>33</v>
      </c>
      <c r="F21" s="5">
        <v>20</v>
      </c>
      <c r="G21" s="5">
        <v>61</v>
      </c>
      <c r="H21" s="5">
        <v>14</v>
      </c>
      <c r="I21" s="5">
        <v>20</v>
      </c>
      <c r="J21" s="5"/>
      <c r="K21" s="5">
        <v>14</v>
      </c>
      <c r="L21" s="5"/>
      <c r="M21" s="5">
        <v>42</v>
      </c>
      <c r="N21" s="11">
        <v>558</v>
      </c>
    </row>
    <row r="22" spans="1:14" s="2" customFormat="1" ht="12.75" x14ac:dyDescent="0.2">
      <c r="A22" s="4" t="s">
        <v>42</v>
      </c>
      <c r="B22" s="5">
        <f>SUM(B6:B21)</f>
        <v>18902</v>
      </c>
      <c r="C22" s="5">
        <f t="shared" ref="C22:M22" si="0">SUM(C6:C21)</f>
        <v>8056</v>
      </c>
      <c r="D22" s="5">
        <f t="shared" si="0"/>
        <v>2872</v>
      </c>
      <c r="E22" s="5">
        <f t="shared" si="0"/>
        <v>1431</v>
      </c>
      <c r="F22" s="5">
        <f t="shared" si="0"/>
        <v>18171</v>
      </c>
      <c r="G22" s="5">
        <f t="shared" si="0"/>
        <v>37523</v>
      </c>
      <c r="H22" s="5">
        <f t="shared" si="0"/>
        <v>7345</v>
      </c>
      <c r="I22" s="5">
        <f t="shared" si="0"/>
        <v>15157</v>
      </c>
      <c r="J22" s="5">
        <f t="shared" si="0"/>
        <v>5379</v>
      </c>
      <c r="K22" s="5">
        <f t="shared" si="0"/>
        <v>5673</v>
      </c>
      <c r="L22" s="5">
        <f t="shared" si="0"/>
        <v>1785</v>
      </c>
      <c r="M22" s="5">
        <f t="shared" si="0"/>
        <v>41790</v>
      </c>
      <c r="N22" s="11">
        <f>SUM(N6:N21)</f>
        <v>164084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x14ac:dyDescent="0.25">
      <c r="A24" s="4" t="s">
        <v>12</v>
      </c>
      <c r="B24" s="26">
        <v>86</v>
      </c>
      <c r="C24" s="26">
        <v>189</v>
      </c>
      <c r="D24" s="26">
        <v>124</v>
      </c>
      <c r="E24" s="26">
        <v>72</v>
      </c>
      <c r="F24" s="26">
        <v>494</v>
      </c>
      <c r="G24" s="26">
        <v>1266</v>
      </c>
      <c r="H24" s="26">
        <v>170</v>
      </c>
      <c r="I24" s="26">
        <v>970</v>
      </c>
      <c r="J24" s="26">
        <v>52</v>
      </c>
      <c r="K24" s="26">
        <v>116</v>
      </c>
      <c r="L24" s="26">
        <v>56</v>
      </c>
      <c r="M24" s="26">
        <v>402</v>
      </c>
      <c r="N24" s="27">
        <v>3997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86</v>
      </c>
      <c r="C26" s="5">
        <f t="shared" ref="C26:N26" si="1">SUM(C23:C25)</f>
        <v>189</v>
      </c>
      <c r="D26" s="5">
        <f t="shared" si="1"/>
        <v>124</v>
      </c>
      <c r="E26" s="5">
        <f t="shared" si="1"/>
        <v>72</v>
      </c>
      <c r="F26" s="5">
        <f t="shared" si="1"/>
        <v>494</v>
      </c>
      <c r="G26" s="5">
        <f t="shared" si="1"/>
        <v>1266</v>
      </c>
      <c r="H26" s="5">
        <f t="shared" si="1"/>
        <v>170</v>
      </c>
      <c r="I26" s="5">
        <f t="shared" si="1"/>
        <v>970</v>
      </c>
      <c r="J26" s="5">
        <f t="shared" si="1"/>
        <v>52</v>
      </c>
      <c r="K26" s="5">
        <f t="shared" si="1"/>
        <v>116</v>
      </c>
      <c r="L26" s="5">
        <f t="shared" si="1"/>
        <v>56</v>
      </c>
      <c r="M26" s="5">
        <f t="shared" si="1"/>
        <v>402</v>
      </c>
      <c r="N26" s="11">
        <f t="shared" si="1"/>
        <v>3997</v>
      </c>
    </row>
    <row r="27" spans="1:14" s="2" customFormat="1" x14ac:dyDescent="0.25">
      <c r="A27" s="4" t="s">
        <v>17</v>
      </c>
      <c r="B27" s="26">
        <v>5923.5</v>
      </c>
      <c r="C27" s="26">
        <v>4430.5</v>
      </c>
      <c r="D27" s="26">
        <v>650</v>
      </c>
      <c r="E27" s="26">
        <v>2571.9</v>
      </c>
      <c r="F27" s="26">
        <v>9670.6</v>
      </c>
      <c r="G27" s="26">
        <v>1525.8000000000002</v>
      </c>
      <c r="H27" s="26">
        <v>1534</v>
      </c>
      <c r="I27" s="26">
        <v>893.19999999999993</v>
      </c>
      <c r="J27" s="26">
        <v>237.39999999999998</v>
      </c>
      <c r="K27" s="26">
        <v>1262.8000000000002</v>
      </c>
      <c r="L27" s="26">
        <v>994.1</v>
      </c>
      <c r="M27" s="26">
        <v>4289.3999999999996</v>
      </c>
      <c r="N27" s="27">
        <v>33983.199999999997</v>
      </c>
    </row>
    <row r="28" spans="1:14" s="2" customFormat="1" x14ac:dyDescent="0.25">
      <c r="A28" s="4" t="s">
        <v>25</v>
      </c>
      <c r="B28" s="26">
        <v>1341.5</v>
      </c>
      <c r="C28" s="26">
        <v>971</v>
      </c>
      <c r="D28" s="26">
        <v>38</v>
      </c>
      <c r="E28" s="26">
        <v>857</v>
      </c>
      <c r="F28" s="26">
        <v>3910.5</v>
      </c>
      <c r="G28" s="26">
        <v>325.29999999999995</v>
      </c>
      <c r="H28" s="26">
        <v>748.6</v>
      </c>
      <c r="I28" s="26">
        <v>474.8</v>
      </c>
      <c r="J28" s="26">
        <v>178.60000000000002</v>
      </c>
      <c r="K28" s="26">
        <v>610.6</v>
      </c>
      <c r="L28" s="26">
        <v>137</v>
      </c>
      <c r="M28" s="26">
        <v>644.4</v>
      </c>
      <c r="N28" s="27">
        <v>10237.300000000001</v>
      </c>
    </row>
    <row r="29" spans="1:14" s="2" customFormat="1" x14ac:dyDescent="0.25">
      <c r="A29" s="4" t="s">
        <v>30</v>
      </c>
      <c r="B29" s="26"/>
      <c r="C29" s="26"/>
      <c r="D29" s="26"/>
      <c r="E29" s="26"/>
      <c r="F29" s="26"/>
      <c r="G29" s="26"/>
      <c r="H29" s="26"/>
      <c r="I29" s="26">
        <v>543.79999999999995</v>
      </c>
      <c r="J29" s="26"/>
      <c r="K29" s="26"/>
      <c r="L29" s="26"/>
      <c r="M29" s="26"/>
      <c r="N29" s="27">
        <v>543.79999999999995</v>
      </c>
    </row>
    <row r="30" spans="1:14" s="2" customFormat="1" x14ac:dyDescent="0.25">
      <c r="A30" s="4" t="s">
        <v>44</v>
      </c>
      <c r="B30" s="26">
        <v>3489.5</v>
      </c>
      <c r="C30" s="26">
        <v>3932</v>
      </c>
      <c r="D30" s="26">
        <v>82</v>
      </c>
      <c r="E30" s="26">
        <v>306</v>
      </c>
      <c r="F30" s="26">
        <v>2607.5</v>
      </c>
      <c r="G30" s="26">
        <v>493.9</v>
      </c>
      <c r="H30" s="26">
        <v>781.5</v>
      </c>
      <c r="I30" s="26">
        <v>4756.1000000000004</v>
      </c>
      <c r="J30" s="26">
        <v>3404.2</v>
      </c>
      <c r="K30" s="26">
        <v>2833.1</v>
      </c>
      <c r="L30" s="26">
        <v>1577.6999999999998</v>
      </c>
      <c r="M30" s="26">
        <v>423.70000000000005</v>
      </c>
      <c r="N30" s="27">
        <v>24687.200000000001</v>
      </c>
    </row>
    <row r="31" spans="1:14" s="2" customFormat="1" ht="12.75" x14ac:dyDescent="0.2">
      <c r="A31" s="4" t="s">
        <v>45</v>
      </c>
      <c r="B31" s="5">
        <f t="shared" ref="B31:N31" si="2">SUM(B27:B30)</f>
        <v>10754.5</v>
      </c>
      <c r="C31" s="5">
        <f t="shared" si="2"/>
        <v>9333.5</v>
      </c>
      <c r="D31" s="5">
        <f t="shared" si="2"/>
        <v>770</v>
      </c>
      <c r="E31" s="5">
        <f t="shared" si="2"/>
        <v>3734.9</v>
      </c>
      <c r="F31" s="5">
        <f t="shared" si="2"/>
        <v>16188.6</v>
      </c>
      <c r="G31" s="5">
        <f t="shared" si="2"/>
        <v>2345</v>
      </c>
      <c r="H31" s="5">
        <f t="shared" si="2"/>
        <v>3064.1</v>
      </c>
      <c r="I31" s="5">
        <f t="shared" si="2"/>
        <v>6667.9000000000005</v>
      </c>
      <c r="J31" s="5">
        <f t="shared" si="2"/>
        <v>3820.2</v>
      </c>
      <c r="K31" s="5">
        <f t="shared" si="2"/>
        <v>4706.5</v>
      </c>
      <c r="L31" s="5">
        <f t="shared" si="2"/>
        <v>2708.7999999999997</v>
      </c>
      <c r="M31" s="5">
        <f t="shared" si="2"/>
        <v>5357.4999999999991</v>
      </c>
      <c r="N31" s="11">
        <f t="shared" si="2"/>
        <v>69451.5</v>
      </c>
    </row>
    <row r="32" spans="1:14" s="2" customFormat="1" ht="12.75" x14ac:dyDescent="0.2">
      <c r="A32" s="4" t="s">
        <v>46</v>
      </c>
      <c r="B32" s="5">
        <f>B22+B26+B31</f>
        <v>29742.5</v>
      </c>
      <c r="C32" s="5">
        <f t="shared" ref="C32:M32" si="3">C22+C26+C31</f>
        <v>17578.5</v>
      </c>
      <c r="D32" s="5">
        <f t="shared" si="3"/>
        <v>3766</v>
      </c>
      <c r="E32" s="5">
        <f t="shared" si="3"/>
        <v>5237.8999999999996</v>
      </c>
      <c r="F32" s="5">
        <f t="shared" si="3"/>
        <v>34853.599999999999</v>
      </c>
      <c r="G32" s="5">
        <f t="shared" si="3"/>
        <v>41134</v>
      </c>
      <c r="H32" s="5">
        <f t="shared" si="3"/>
        <v>10579.1</v>
      </c>
      <c r="I32" s="5">
        <f t="shared" si="3"/>
        <v>22794.9</v>
      </c>
      <c r="J32" s="5">
        <f t="shared" si="3"/>
        <v>9251.2000000000007</v>
      </c>
      <c r="K32" s="5">
        <f t="shared" si="3"/>
        <v>10495.5</v>
      </c>
      <c r="L32" s="5">
        <f t="shared" si="3"/>
        <v>4549.7999999999993</v>
      </c>
      <c r="M32" s="5">
        <f t="shared" si="3"/>
        <v>47549.5</v>
      </c>
      <c r="N32" s="11">
        <f>N22+N26+N31</f>
        <v>237532.5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/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/>
    </row>
    <row r="50" spans="1:14" s="2" customFormat="1" ht="12.75" x14ac:dyDescent="0.2">
      <c r="A50" s="4" t="s">
        <v>59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/>
    </row>
    <row r="51" spans="1:14" s="2" customFormat="1" x14ac:dyDescent="0.25">
      <c r="A51" s="4" t="s">
        <v>60</v>
      </c>
      <c r="B51" s="26">
        <v>597.01</v>
      </c>
      <c r="C51" s="26">
        <v>510.8</v>
      </c>
      <c r="D51" s="26">
        <v>50.800000000000004</v>
      </c>
      <c r="E51" s="26">
        <v>235</v>
      </c>
      <c r="F51" s="26">
        <v>776.69999999999993</v>
      </c>
      <c r="G51" s="26">
        <v>114.60000000000001</v>
      </c>
      <c r="H51" s="26">
        <v>186.39999999999998</v>
      </c>
      <c r="I51" s="26">
        <v>402</v>
      </c>
      <c r="J51" s="26">
        <v>193.7</v>
      </c>
      <c r="K51" s="26">
        <v>210</v>
      </c>
      <c r="L51" s="26">
        <v>122.9</v>
      </c>
      <c r="M51" s="26">
        <v>261.89999999999998</v>
      </c>
      <c r="N51" s="27">
        <v>3661.81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 t="shared" ref="B55:N55" si="4">SUM(B51:B54)</f>
        <v>597.01</v>
      </c>
      <c r="C55" s="5">
        <f t="shared" si="4"/>
        <v>510.8</v>
      </c>
      <c r="D55" s="5">
        <f t="shared" si="4"/>
        <v>50.800000000000004</v>
      </c>
      <c r="E55" s="5">
        <f t="shared" si="4"/>
        <v>235</v>
      </c>
      <c r="F55" s="5">
        <f t="shared" si="4"/>
        <v>776.69999999999993</v>
      </c>
      <c r="G55" s="5">
        <f t="shared" si="4"/>
        <v>114.60000000000001</v>
      </c>
      <c r="H55" s="5">
        <f t="shared" si="4"/>
        <v>186.39999999999998</v>
      </c>
      <c r="I55" s="5">
        <f t="shared" si="4"/>
        <v>402</v>
      </c>
      <c r="J55" s="5">
        <f t="shared" si="4"/>
        <v>193.7</v>
      </c>
      <c r="K55" s="5">
        <f t="shared" si="4"/>
        <v>210</v>
      </c>
      <c r="L55" s="5">
        <f t="shared" si="4"/>
        <v>122.9</v>
      </c>
      <c r="M55" s="5">
        <f t="shared" si="4"/>
        <v>261.89999999999998</v>
      </c>
      <c r="N55" s="11">
        <f t="shared" si="4"/>
        <v>3661.81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30339.51</v>
      </c>
      <c r="C57" s="28">
        <f t="shared" ref="C57:M57" si="5">C32+C50+C55</f>
        <v>18089.3</v>
      </c>
      <c r="D57" s="28">
        <f t="shared" si="5"/>
        <v>3816.8</v>
      </c>
      <c r="E57" s="28">
        <f t="shared" si="5"/>
        <v>5472.9</v>
      </c>
      <c r="F57" s="28">
        <f t="shared" si="5"/>
        <v>35630.299999999996</v>
      </c>
      <c r="G57" s="28">
        <f t="shared" si="5"/>
        <v>41248.6</v>
      </c>
      <c r="H57" s="28">
        <f t="shared" si="5"/>
        <v>10765.5</v>
      </c>
      <c r="I57" s="28">
        <f t="shared" si="5"/>
        <v>23196.9</v>
      </c>
      <c r="J57" s="28">
        <f t="shared" si="5"/>
        <v>9444.9000000000015</v>
      </c>
      <c r="K57" s="28">
        <f t="shared" si="5"/>
        <v>10705.5</v>
      </c>
      <c r="L57" s="28">
        <f t="shared" si="5"/>
        <v>4672.6999999999989</v>
      </c>
      <c r="M57" s="28">
        <f t="shared" si="5"/>
        <v>47811.4</v>
      </c>
      <c r="N57" s="29">
        <f>N32+N50+N55</f>
        <v>241194.31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O7" sqref="O7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2" customFormat="1" ht="13.5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ht="12.75" x14ac:dyDescent="0.2">
      <c r="A6" s="4" t="s">
        <v>37</v>
      </c>
      <c r="B6" s="5"/>
      <c r="C6" s="5">
        <v>44</v>
      </c>
      <c r="D6" s="5"/>
      <c r="E6" s="5"/>
      <c r="F6" s="5"/>
      <c r="G6" s="5">
        <v>3</v>
      </c>
      <c r="H6" s="5"/>
      <c r="I6" s="5"/>
      <c r="J6" s="5"/>
      <c r="K6" s="5"/>
      <c r="L6" s="5"/>
      <c r="M6" s="5"/>
      <c r="N6" s="11">
        <v>47</v>
      </c>
    </row>
    <row r="7" spans="1:15" s="2" customFormat="1" ht="12.75" x14ac:dyDescent="0.2">
      <c r="A7" s="4" t="s">
        <v>38</v>
      </c>
      <c r="B7" s="5"/>
      <c r="C7" s="5">
        <v>289</v>
      </c>
      <c r="D7" s="5">
        <v>218</v>
      </c>
      <c r="E7" s="5">
        <v>127</v>
      </c>
      <c r="F7" s="5">
        <v>491</v>
      </c>
      <c r="G7" s="5">
        <v>1818</v>
      </c>
      <c r="H7" s="5">
        <v>633</v>
      </c>
      <c r="I7" s="5">
        <v>1809</v>
      </c>
      <c r="J7" s="5">
        <v>420</v>
      </c>
      <c r="K7" s="5">
        <v>818</v>
      </c>
      <c r="L7" s="5">
        <v>748</v>
      </c>
      <c r="M7" s="5">
        <v>181</v>
      </c>
      <c r="N7" s="11">
        <v>7552</v>
      </c>
    </row>
    <row r="8" spans="1:15" s="2" customFormat="1" ht="12.75" x14ac:dyDescent="0.2">
      <c r="A8" s="4" t="s">
        <v>19</v>
      </c>
      <c r="B8" s="5">
        <v>3836</v>
      </c>
      <c r="C8" s="5">
        <v>5983</v>
      </c>
      <c r="D8" s="5">
        <v>8063</v>
      </c>
      <c r="E8" s="5">
        <v>6333</v>
      </c>
      <c r="F8" s="5">
        <v>5098</v>
      </c>
      <c r="G8" s="5">
        <v>1983</v>
      </c>
      <c r="H8" s="5">
        <v>2939</v>
      </c>
      <c r="I8" s="5">
        <v>3192</v>
      </c>
      <c r="J8" s="5">
        <v>3189</v>
      </c>
      <c r="K8" s="5">
        <v>2651</v>
      </c>
      <c r="L8" s="5">
        <v>1979</v>
      </c>
      <c r="M8" s="5">
        <v>4710</v>
      </c>
      <c r="N8" s="11">
        <v>49956</v>
      </c>
    </row>
    <row r="9" spans="1:15" s="2" customFormat="1" x14ac:dyDescent="0.25">
      <c r="A9" s="4" t="s">
        <v>18</v>
      </c>
      <c r="B9" s="26">
        <v>5370</v>
      </c>
      <c r="C9" s="26">
        <v>779</v>
      </c>
      <c r="D9" s="26">
        <v>525</v>
      </c>
      <c r="E9" s="26">
        <v>1438</v>
      </c>
      <c r="F9" s="26">
        <v>385</v>
      </c>
      <c r="G9" s="26">
        <v>997</v>
      </c>
      <c r="H9" s="26">
        <v>242</v>
      </c>
      <c r="I9" s="26">
        <v>961</v>
      </c>
      <c r="J9" s="26">
        <v>621</v>
      </c>
      <c r="K9" s="26">
        <v>493</v>
      </c>
      <c r="L9" s="26">
        <v>1463</v>
      </c>
      <c r="M9" s="26">
        <v>689</v>
      </c>
      <c r="N9" s="27">
        <v>13963</v>
      </c>
    </row>
    <row r="10" spans="1:15" s="2" customFormat="1" x14ac:dyDescent="0.25">
      <c r="A10" s="4" t="s">
        <v>11</v>
      </c>
      <c r="B10" s="26">
        <v>33</v>
      </c>
      <c r="C10" s="26">
        <v>193</v>
      </c>
      <c r="D10" s="26">
        <v>146</v>
      </c>
      <c r="E10" s="26">
        <v>190</v>
      </c>
      <c r="F10" s="26">
        <v>52</v>
      </c>
      <c r="G10" s="26">
        <v>942</v>
      </c>
      <c r="H10" s="26">
        <v>249</v>
      </c>
      <c r="I10" s="26">
        <v>219</v>
      </c>
      <c r="J10" s="26">
        <v>210</v>
      </c>
      <c r="K10" s="26">
        <v>247</v>
      </c>
      <c r="L10" s="26">
        <v>743</v>
      </c>
      <c r="M10" s="26">
        <v>198</v>
      </c>
      <c r="N10" s="27">
        <v>3422</v>
      </c>
    </row>
    <row r="11" spans="1:15" s="2" customFormat="1" x14ac:dyDescent="0.25">
      <c r="A11" s="4" t="s">
        <v>16</v>
      </c>
      <c r="B11" s="26">
        <v>1658</v>
      </c>
      <c r="C11" s="26">
        <v>9138</v>
      </c>
      <c r="D11" s="26">
        <v>8231</v>
      </c>
      <c r="E11" s="26">
        <v>5352</v>
      </c>
      <c r="F11" s="26">
        <v>6198</v>
      </c>
      <c r="G11" s="26">
        <v>4846</v>
      </c>
      <c r="H11" s="26">
        <v>4427</v>
      </c>
      <c r="I11" s="26">
        <v>5892</v>
      </c>
      <c r="J11" s="26">
        <v>4861</v>
      </c>
      <c r="K11" s="26">
        <v>6661</v>
      </c>
      <c r="L11" s="26">
        <v>6133</v>
      </c>
      <c r="M11" s="26">
        <v>6232</v>
      </c>
      <c r="N11" s="27">
        <v>69629</v>
      </c>
    </row>
    <row r="12" spans="1:15" s="2" customFormat="1" ht="12.75" x14ac:dyDescent="0.2">
      <c r="A12" s="4" t="s">
        <v>21</v>
      </c>
      <c r="B12" s="5">
        <v>1208</v>
      </c>
      <c r="C12" s="5">
        <v>1402</v>
      </c>
      <c r="D12" s="5">
        <v>1431</v>
      </c>
      <c r="E12" s="5">
        <v>340</v>
      </c>
      <c r="F12" s="5">
        <v>2665</v>
      </c>
      <c r="G12" s="5">
        <v>3988</v>
      </c>
      <c r="H12" s="5">
        <v>3680</v>
      </c>
      <c r="I12" s="5">
        <v>4065</v>
      </c>
      <c r="J12" s="5">
        <v>4015</v>
      </c>
      <c r="K12" s="5">
        <v>4269</v>
      </c>
      <c r="L12" s="5">
        <v>3374</v>
      </c>
      <c r="M12" s="5">
        <v>3510</v>
      </c>
      <c r="N12" s="11">
        <v>33947</v>
      </c>
    </row>
    <row r="13" spans="1:15" s="2" customFormat="1" ht="12.75" x14ac:dyDescent="0.2">
      <c r="A13" s="4" t="s">
        <v>67</v>
      </c>
      <c r="B13" s="5"/>
      <c r="C13" s="5"/>
      <c r="D13" s="5"/>
      <c r="E13" s="5"/>
      <c r="F13" s="5"/>
      <c r="G13" s="5"/>
      <c r="H13" s="5"/>
      <c r="I13" s="5">
        <v>20</v>
      </c>
      <c r="J13" s="5"/>
      <c r="K13" s="5">
        <v>5</v>
      </c>
      <c r="L13" s="5">
        <v>122</v>
      </c>
      <c r="M13" s="5"/>
      <c r="N13" s="11">
        <v>147</v>
      </c>
    </row>
    <row r="14" spans="1:15" s="2" customFormat="1" ht="12.75" x14ac:dyDescent="0.2">
      <c r="A14" s="4" t="s">
        <v>22</v>
      </c>
      <c r="B14" s="5"/>
      <c r="C14" s="5">
        <v>16</v>
      </c>
      <c r="D14" s="5"/>
      <c r="E14" s="5"/>
      <c r="F14" s="5"/>
      <c r="G14" s="5"/>
      <c r="H14" s="5">
        <v>455</v>
      </c>
      <c r="I14" s="5">
        <v>1499</v>
      </c>
      <c r="J14" s="5"/>
      <c r="K14" s="5">
        <v>70</v>
      </c>
      <c r="L14" s="5">
        <v>768</v>
      </c>
      <c r="M14" s="5"/>
      <c r="N14" s="11">
        <v>2808</v>
      </c>
    </row>
    <row r="15" spans="1:15" s="2" customFormat="1" ht="12.75" x14ac:dyDescent="0.2">
      <c r="A15" s="4" t="s">
        <v>20</v>
      </c>
      <c r="B15" s="5">
        <v>4302</v>
      </c>
      <c r="C15" s="5">
        <v>1881</v>
      </c>
      <c r="D15" s="5">
        <v>1876</v>
      </c>
      <c r="E15" s="5">
        <v>1512</v>
      </c>
      <c r="F15" s="5">
        <v>9773</v>
      </c>
      <c r="G15" s="5">
        <v>2458</v>
      </c>
      <c r="H15" s="5">
        <v>3181</v>
      </c>
      <c r="I15" s="5">
        <v>2782</v>
      </c>
      <c r="J15" s="5">
        <v>3428</v>
      </c>
      <c r="K15" s="5">
        <v>3724</v>
      </c>
      <c r="L15" s="5">
        <v>17593</v>
      </c>
      <c r="M15" s="5">
        <v>62968</v>
      </c>
      <c r="N15" s="11">
        <v>115478</v>
      </c>
    </row>
    <row r="16" spans="1:15" s="2" customFormat="1" ht="12.75" x14ac:dyDescent="0.2">
      <c r="A16" s="4" t="s">
        <v>39</v>
      </c>
      <c r="B16" s="5"/>
      <c r="C16" s="5"/>
      <c r="D16" s="5">
        <v>94</v>
      </c>
      <c r="E16" s="5">
        <v>203</v>
      </c>
      <c r="F16" s="5"/>
      <c r="G16" s="5"/>
      <c r="H16" s="5"/>
      <c r="I16" s="5"/>
      <c r="J16" s="5">
        <v>246</v>
      </c>
      <c r="K16" s="5"/>
      <c r="L16" s="5">
        <v>786</v>
      </c>
      <c r="M16" s="5"/>
      <c r="N16" s="11">
        <v>1329</v>
      </c>
    </row>
    <row r="17" spans="1:14" s="2" customFormat="1" ht="12.75" x14ac:dyDescent="0.2">
      <c r="A17" s="4" t="s">
        <v>40</v>
      </c>
      <c r="B17" s="5">
        <v>7577</v>
      </c>
      <c r="C17" s="5">
        <v>4536</v>
      </c>
      <c r="D17" s="5">
        <v>8167</v>
      </c>
      <c r="E17" s="5">
        <v>4972</v>
      </c>
      <c r="F17" s="5">
        <v>10395</v>
      </c>
      <c r="G17" s="5">
        <v>15547</v>
      </c>
      <c r="H17" s="5">
        <v>26862</v>
      </c>
      <c r="I17" s="5">
        <v>34219</v>
      </c>
      <c r="J17" s="5">
        <v>31194</v>
      </c>
      <c r="K17" s="5">
        <v>17388</v>
      </c>
      <c r="L17" s="5">
        <v>21117</v>
      </c>
      <c r="M17" s="5">
        <v>14950</v>
      </c>
      <c r="N17" s="11">
        <v>196924</v>
      </c>
    </row>
    <row r="18" spans="1:14" s="2" customFormat="1" ht="12.75" x14ac:dyDescent="0.2">
      <c r="A18" s="4" t="s">
        <v>41</v>
      </c>
      <c r="B18" s="5">
        <v>21763</v>
      </c>
      <c r="C18" s="5">
        <v>12992</v>
      </c>
      <c r="D18" s="5">
        <v>19382</v>
      </c>
      <c r="E18" s="5">
        <v>18196</v>
      </c>
      <c r="F18" s="5">
        <v>17196</v>
      </c>
      <c r="G18" s="5">
        <v>18706</v>
      </c>
      <c r="H18" s="5">
        <v>18981</v>
      </c>
      <c r="I18" s="5">
        <v>25176</v>
      </c>
      <c r="J18" s="5">
        <v>25294</v>
      </c>
      <c r="K18" s="5">
        <v>20404</v>
      </c>
      <c r="L18" s="5">
        <v>34314</v>
      </c>
      <c r="M18" s="5">
        <v>32927</v>
      </c>
      <c r="N18" s="11">
        <v>265331</v>
      </c>
    </row>
    <row r="19" spans="1:14" s="2" customFormat="1" ht="12.75" x14ac:dyDescent="0.2">
      <c r="A19" s="4" t="s">
        <v>24</v>
      </c>
      <c r="B19" s="5">
        <v>7248</v>
      </c>
      <c r="C19" s="5">
        <v>7929</v>
      </c>
      <c r="D19" s="5">
        <v>12549</v>
      </c>
      <c r="E19" s="5">
        <v>7399</v>
      </c>
      <c r="F19" s="5">
        <v>11493</v>
      </c>
      <c r="G19" s="5">
        <v>14310</v>
      </c>
      <c r="H19" s="5">
        <v>10186</v>
      </c>
      <c r="I19" s="5">
        <v>9042</v>
      </c>
      <c r="J19" s="5">
        <v>9988</v>
      </c>
      <c r="K19" s="5">
        <v>7814</v>
      </c>
      <c r="L19" s="5">
        <v>9803</v>
      </c>
      <c r="M19" s="5">
        <v>11764</v>
      </c>
      <c r="N19" s="11">
        <v>119525</v>
      </c>
    </row>
    <row r="20" spans="1:14" s="2" customFormat="1" ht="12.75" x14ac:dyDescent="0.2">
      <c r="A20" s="4" t="s">
        <v>23</v>
      </c>
      <c r="B20" s="5">
        <v>54122</v>
      </c>
      <c r="C20" s="5">
        <v>21064</v>
      </c>
      <c r="D20" s="5">
        <v>106938</v>
      </c>
      <c r="E20" s="5">
        <v>217925</v>
      </c>
      <c r="F20" s="5">
        <v>180565</v>
      </c>
      <c r="G20" s="5">
        <v>103570</v>
      </c>
      <c r="H20" s="5">
        <v>75609</v>
      </c>
      <c r="I20" s="5">
        <v>64555</v>
      </c>
      <c r="J20" s="5">
        <v>71679</v>
      </c>
      <c r="K20" s="5">
        <v>50311</v>
      </c>
      <c r="L20" s="5">
        <v>67595</v>
      </c>
      <c r="M20" s="5">
        <v>53701</v>
      </c>
      <c r="N20" s="11">
        <v>1067634</v>
      </c>
    </row>
    <row r="21" spans="1:14" s="2" customFormat="1" ht="12.75" x14ac:dyDescent="0.2">
      <c r="A21" s="4" t="s">
        <v>26</v>
      </c>
      <c r="B21" s="5">
        <v>430</v>
      </c>
      <c r="C21" s="5">
        <v>519</v>
      </c>
      <c r="D21" s="5">
        <v>697</v>
      </c>
      <c r="E21" s="5">
        <v>296</v>
      </c>
      <c r="F21" s="5">
        <v>558</v>
      </c>
      <c r="G21" s="5">
        <v>530</v>
      </c>
      <c r="H21" s="5">
        <v>734</v>
      </c>
      <c r="I21" s="5">
        <v>918</v>
      </c>
      <c r="J21" s="5">
        <v>731</v>
      </c>
      <c r="K21" s="5">
        <v>462</v>
      </c>
      <c r="L21" s="5">
        <v>356</v>
      </c>
      <c r="M21" s="5">
        <v>448</v>
      </c>
      <c r="N21" s="11">
        <v>6679</v>
      </c>
    </row>
    <row r="22" spans="1:14" s="2" customFormat="1" ht="12.75" x14ac:dyDescent="0.2">
      <c r="A22" s="4" t="s">
        <v>42</v>
      </c>
      <c r="B22" s="48">
        <f>SUM(B6:B21)</f>
        <v>107547</v>
      </c>
      <c r="C22" s="48">
        <f t="shared" ref="C22:N22" si="0">SUM(C6:C21)</f>
        <v>66765</v>
      </c>
      <c r="D22" s="48">
        <f t="shared" si="0"/>
        <v>168317</v>
      </c>
      <c r="E22" s="48">
        <f t="shared" si="0"/>
        <v>264283</v>
      </c>
      <c r="F22" s="48">
        <f t="shared" si="0"/>
        <v>244869</v>
      </c>
      <c r="G22" s="48">
        <f t="shared" si="0"/>
        <v>169698</v>
      </c>
      <c r="H22" s="48">
        <f t="shared" si="0"/>
        <v>148178</v>
      </c>
      <c r="I22" s="48">
        <f t="shared" si="0"/>
        <v>154349</v>
      </c>
      <c r="J22" s="48">
        <f t="shared" si="0"/>
        <v>155876</v>
      </c>
      <c r="K22" s="48">
        <f t="shared" si="0"/>
        <v>115317</v>
      </c>
      <c r="L22" s="48">
        <f t="shared" si="0"/>
        <v>166894</v>
      </c>
      <c r="M22" s="48">
        <f t="shared" si="0"/>
        <v>192278</v>
      </c>
      <c r="N22" s="49">
        <f t="shared" si="0"/>
        <v>1954371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x14ac:dyDescent="0.25">
      <c r="A24" s="4" t="s">
        <v>12</v>
      </c>
      <c r="B24" s="26">
        <v>52731</v>
      </c>
      <c r="C24" s="26">
        <v>54886</v>
      </c>
      <c r="D24" s="26">
        <v>71487</v>
      </c>
      <c r="E24" s="26">
        <v>30235</v>
      </c>
      <c r="F24" s="26">
        <v>41777</v>
      </c>
      <c r="G24" s="26">
        <v>72773</v>
      </c>
      <c r="H24" s="26">
        <v>58839</v>
      </c>
      <c r="I24" s="26">
        <v>58637</v>
      </c>
      <c r="J24" s="26">
        <v>43093</v>
      </c>
      <c r="K24" s="26">
        <v>59388</v>
      </c>
      <c r="L24" s="26">
        <v>55618</v>
      </c>
      <c r="M24" s="26">
        <v>35478</v>
      </c>
      <c r="N24" s="27">
        <v>634942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52731</v>
      </c>
      <c r="C26" s="5">
        <f t="shared" ref="C26:N26" si="1">SUM(C23:C25)</f>
        <v>54886</v>
      </c>
      <c r="D26" s="5">
        <f t="shared" si="1"/>
        <v>71487</v>
      </c>
      <c r="E26" s="5">
        <f t="shared" si="1"/>
        <v>30235</v>
      </c>
      <c r="F26" s="5">
        <f t="shared" si="1"/>
        <v>41777</v>
      </c>
      <c r="G26" s="5">
        <f t="shared" si="1"/>
        <v>72773</v>
      </c>
      <c r="H26" s="5">
        <f t="shared" si="1"/>
        <v>58839</v>
      </c>
      <c r="I26" s="5">
        <f t="shared" si="1"/>
        <v>58637</v>
      </c>
      <c r="J26" s="5">
        <f t="shared" si="1"/>
        <v>43093</v>
      </c>
      <c r="K26" s="5">
        <f t="shared" si="1"/>
        <v>59388</v>
      </c>
      <c r="L26" s="5">
        <f t="shared" si="1"/>
        <v>55618</v>
      </c>
      <c r="M26" s="5">
        <f t="shared" si="1"/>
        <v>35478</v>
      </c>
      <c r="N26" s="11">
        <f t="shared" si="1"/>
        <v>634942</v>
      </c>
    </row>
    <row r="27" spans="1:14" s="2" customFormat="1" x14ac:dyDescent="0.25">
      <c r="A27" s="4" t="s">
        <v>17</v>
      </c>
      <c r="B27" s="26">
        <v>236489.7</v>
      </c>
      <c r="C27" s="26">
        <v>85150.000000000015</v>
      </c>
      <c r="D27" s="26">
        <v>154903.79999999996</v>
      </c>
      <c r="E27" s="26">
        <v>61189.2</v>
      </c>
      <c r="F27" s="26">
        <v>89911.3</v>
      </c>
      <c r="G27" s="26">
        <v>67133.400000000023</v>
      </c>
      <c r="H27" s="26">
        <v>145122.00000000003</v>
      </c>
      <c r="I27" s="26">
        <v>201754.19999999998</v>
      </c>
      <c r="J27" s="26">
        <v>166972.29999999999</v>
      </c>
      <c r="K27" s="26">
        <v>124732.50000000001</v>
      </c>
      <c r="L27" s="26">
        <v>125326.59999999998</v>
      </c>
      <c r="M27" s="26">
        <v>157991.90000000002</v>
      </c>
      <c r="N27" s="27">
        <v>1616676.9</v>
      </c>
    </row>
    <row r="28" spans="1:14" s="2" customFormat="1" ht="12.75" x14ac:dyDescent="0.2">
      <c r="A28" s="4" t="s">
        <v>25</v>
      </c>
      <c r="B28" s="5">
        <v>13571.599999999999</v>
      </c>
      <c r="C28" s="5">
        <v>3679.8</v>
      </c>
      <c r="D28" s="5">
        <v>16614.2</v>
      </c>
      <c r="E28" s="5">
        <v>14127.5</v>
      </c>
      <c r="F28" s="5">
        <v>21796.400000000001</v>
      </c>
      <c r="G28" s="5">
        <v>14165.999999999995</v>
      </c>
      <c r="H28" s="5">
        <v>54834.600000000006</v>
      </c>
      <c r="I28" s="5">
        <v>24000.7</v>
      </c>
      <c r="J28" s="5">
        <v>16179.1</v>
      </c>
      <c r="K28" s="5">
        <v>22236.199999999997</v>
      </c>
      <c r="L28" s="5">
        <v>34141.800000000003</v>
      </c>
      <c r="M28" s="5">
        <v>36541.44999999999</v>
      </c>
      <c r="N28" s="11">
        <v>271889.35000000003</v>
      </c>
    </row>
    <row r="29" spans="1:14" s="2" customFormat="1" ht="12.75" x14ac:dyDescent="0.2">
      <c r="A29" s="4" t="s">
        <v>30</v>
      </c>
      <c r="B29" s="5"/>
      <c r="C29" s="5"/>
      <c r="D29" s="5">
        <v>81.599999999999994</v>
      </c>
      <c r="E29" s="5"/>
      <c r="F29" s="5"/>
      <c r="G29" s="5"/>
      <c r="H29" s="5">
        <v>165.2</v>
      </c>
      <c r="I29" s="5">
        <v>332.8</v>
      </c>
      <c r="J29" s="5">
        <v>401.5</v>
      </c>
      <c r="K29" s="5">
        <v>266.20000000000005</v>
      </c>
      <c r="L29" s="5"/>
      <c r="M29" s="5">
        <v>52.2</v>
      </c>
      <c r="N29" s="11">
        <v>1299.5000000000002</v>
      </c>
    </row>
    <row r="30" spans="1:14" s="2" customFormat="1" ht="12.75" x14ac:dyDescent="0.2">
      <c r="A30" s="4" t="s">
        <v>44</v>
      </c>
      <c r="B30" s="5">
        <v>12252.7</v>
      </c>
      <c r="C30" s="5">
        <v>25902.500000000004</v>
      </c>
      <c r="D30" s="5">
        <v>24530.999999999996</v>
      </c>
      <c r="E30" s="5">
        <v>13832.8</v>
      </c>
      <c r="F30" s="5">
        <v>14599.6</v>
      </c>
      <c r="G30" s="5">
        <v>49203.19999999999</v>
      </c>
      <c r="H30" s="5">
        <v>33939.700000000004</v>
      </c>
      <c r="I30" s="5">
        <v>38744.299999999996</v>
      </c>
      <c r="J30" s="5">
        <v>30483.599999999999</v>
      </c>
      <c r="K30" s="5">
        <v>10936.2</v>
      </c>
      <c r="L30" s="5">
        <v>35615.899999999994</v>
      </c>
      <c r="M30" s="5">
        <v>43594.700000000004</v>
      </c>
      <c r="N30" s="11">
        <v>333636.2</v>
      </c>
    </row>
    <row r="31" spans="1:14" s="2" customFormat="1" ht="12.75" x14ac:dyDescent="0.2">
      <c r="A31" s="4" t="s">
        <v>45</v>
      </c>
      <c r="B31" s="5">
        <f t="shared" ref="B31:N31" si="2">SUM(B27:B30)</f>
        <v>262314</v>
      </c>
      <c r="C31" s="5">
        <f t="shared" si="2"/>
        <v>114732.30000000002</v>
      </c>
      <c r="D31" s="5">
        <f t="shared" si="2"/>
        <v>196130.59999999998</v>
      </c>
      <c r="E31" s="5">
        <f t="shared" si="2"/>
        <v>89149.5</v>
      </c>
      <c r="F31" s="5">
        <f t="shared" si="2"/>
        <v>126307.30000000002</v>
      </c>
      <c r="G31" s="5">
        <f t="shared" si="2"/>
        <v>130502.6</v>
      </c>
      <c r="H31" s="5">
        <f t="shared" si="2"/>
        <v>234061.50000000006</v>
      </c>
      <c r="I31" s="5">
        <f t="shared" si="2"/>
        <v>264832</v>
      </c>
      <c r="J31" s="5">
        <f t="shared" si="2"/>
        <v>214036.5</v>
      </c>
      <c r="K31" s="5">
        <f t="shared" si="2"/>
        <v>158171.10000000003</v>
      </c>
      <c r="L31" s="5">
        <f t="shared" si="2"/>
        <v>195084.29999999996</v>
      </c>
      <c r="M31" s="5">
        <f t="shared" si="2"/>
        <v>238180.25000000003</v>
      </c>
      <c r="N31" s="11">
        <f t="shared" si="2"/>
        <v>2223501.9500000002</v>
      </c>
    </row>
    <row r="32" spans="1:14" s="2" customFormat="1" ht="12.75" x14ac:dyDescent="0.2">
      <c r="A32" s="4" t="s">
        <v>46</v>
      </c>
      <c r="B32" s="5">
        <f>B22+B26+B31</f>
        <v>422592</v>
      </c>
      <c r="C32" s="5">
        <f t="shared" ref="C32:N32" si="3">C22+C26+C31</f>
        <v>236383.30000000002</v>
      </c>
      <c r="D32" s="5">
        <f t="shared" si="3"/>
        <v>435934.6</v>
      </c>
      <c r="E32" s="5">
        <f t="shared" si="3"/>
        <v>383667.5</v>
      </c>
      <c r="F32" s="5">
        <f t="shared" si="3"/>
        <v>412953.30000000005</v>
      </c>
      <c r="G32" s="5">
        <f t="shared" si="3"/>
        <v>372973.6</v>
      </c>
      <c r="H32" s="5">
        <f t="shared" si="3"/>
        <v>441078.50000000006</v>
      </c>
      <c r="I32" s="5">
        <f t="shared" si="3"/>
        <v>477818</v>
      </c>
      <c r="J32" s="5">
        <f t="shared" si="3"/>
        <v>413005.5</v>
      </c>
      <c r="K32" s="5">
        <f t="shared" si="3"/>
        <v>332876.10000000003</v>
      </c>
      <c r="L32" s="5">
        <f t="shared" si="3"/>
        <v>417596.29999999993</v>
      </c>
      <c r="M32" s="5">
        <f t="shared" si="3"/>
        <v>465936.25</v>
      </c>
      <c r="N32" s="11">
        <f t="shared" si="3"/>
        <v>4812814.95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>
        <f>SUM(B33:B40)</f>
        <v>0</v>
      </c>
      <c r="C41" s="5">
        <f t="shared" ref="C41:M41" si="4">SUM(C33:C40)</f>
        <v>0</v>
      </c>
      <c r="D41" s="5">
        <f t="shared" si="4"/>
        <v>0</v>
      </c>
      <c r="E41" s="5">
        <f t="shared" si="4"/>
        <v>0</v>
      </c>
      <c r="F41" s="5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11"/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>
        <f>SUM(B42:B43)</f>
        <v>0</v>
      </c>
      <c r="C44" s="5">
        <f t="shared" ref="C44:M44" si="5">SUM(C42:C43)</f>
        <v>0</v>
      </c>
      <c r="D44" s="5">
        <f t="shared" si="5"/>
        <v>0</v>
      </c>
      <c r="E44" s="5">
        <f t="shared" si="5"/>
        <v>0</v>
      </c>
      <c r="F44" s="5">
        <f t="shared" si="5"/>
        <v>0</v>
      </c>
      <c r="G44" s="5">
        <f t="shared" si="5"/>
        <v>0</v>
      </c>
      <c r="H44" s="5">
        <f t="shared" si="5"/>
        <v>0</v>
      </c>
      <c r="I44" s="5">
        <f t="shared" si="5"/>
        <v>0</v>
      </c>
      <c r="J44" s="5">
        <f t="shared" si="5"/>
        <v>0</v>
      </c>
      <c r="K44" s="5">
        <f t="shared" si="5"/>
        <v>0</v>
      </c>
      <c r="L44" s="5">
        <f t="shared" si="5"/>
        <v>0</v>
      </c>
      <c r="M44" s="5">
        <f t="shared" si="5"/>
        <v>0</v>
      </c>
      <c r="N44" s="11"/>
    </row>
    <row r="45" spans="1:14" s="2" customFormat="1" x14ac:dyDescent="0.25">
      <c r="A45" s="4" t="s">
        <v>27</v>
      </c>
      <c r="B45" s="26"/>
      <c r="C45" s="26"/>
      <c r="D45" s="26"/>
      <c r="E45" s="26"/>
      <c r="F45" s="26">
        <v>50</v>
      </c>
      <c r="G45" s="26"/>
      <c r="H45" s="26"/>
      <c r="I45" s="26"/>
      <c r="J45" s="26"/>
      <c r="K45" s="26"/>
      <c r="L45" s="26"/>
      <c r="M45" s="26"/>
      <c r="N45" s="27">
        <v>50</v>
      </c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>
        <f t="shared" ref="B49:N49" si="6">SUM(B45:B48)</f>
        <v>0</v>
      </c>
      <c r="C49" s="5">
        <f t="shared" si="6"/>
        <v>0</v>
      </c>
      <c r="D49" s="5">
        <f t="shared" si="6"/>
        <v>0</v>
      </c>
      <c r="E49" s="5">
        <f t="shared" si="6"/>
        <v>0</v>
      </c>
      <c r="F49" s="5">
        <f t="shared" si="6"/>
        <v>50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11">
        <f t="shared" si="6"/>
        <v>50</v>
      </c>
    </row>
    <row r="50" spans="1:14" s="2" customFormat="1" ht="12.75" x14ac:dyDescent="0.2">
      <c r="A50" s="4" t="s">
        <v>59</v>
      </c>
      <c r="B50" s="5">
        <f>B41+B44+B49</f>
        <v>0</v>
      </c>
      <c r="C50" s="5">
        <f t="shared" ref="C50:N50" si="7">C41+C44+C49</f>
        <v>0</v>
      </c>
      <c r="D50" s="5">
        <f t="shared" si="7"/>
        <v>0</v>
      </c>
      <c r="E50" s="5">
        <f t="shared" si="7"/>
        <v>0</v>
      </c>
      <c r="F50" s="5">
        <f t="shared" si="7"/>
        <v>50</v>
      </c>
      <c r="G50" s="5">
        <f t="shared" si="7"/>
        <v>0</v>
      </c>
      <c r="H50" s="5">
        <f t="shared" si="7"/>
        <v>0</v>
      </c>
      <c r="I50" s="5">
        <f t="shared" si="7"/>
        <v>0</v>
      </c>
      <c r="J50" s="5">
        <f t="shared" si="7"/>
        <v>0</v>
      </c>
      <c r="K50" s="5">
        <f t="shared" si="7"/>
        <v>0</v>
      </c>
      <c r="L50" s="5">
        <f t="shared" si="7"/>
        <v>0</v>
      </c>
      <c r="M50" s="5">
        <f t="shared" si="7"/>
        <v>0</v>
      </c>
      <c r="N50" s="11">
        <f t="shared" si="7"/>
        <v>50</v>
      </c>
    </row>
    <row r="51" spans="1:14" s="2" customFormat="1" ht="12.75" x14ac:dyDescent="0.2">
      <c r="A51" s="4" t="s">
        <v>60</v>
      </c>
      <c r="B51" s="5">
        <v>10944.16</v>
      </c>
      <c r="C51" s="5">
        <v>5395.6</v>
      </c>
      <c r="D51" s="5">
        <v>10094.77</v>
      </c>
      <c r="E51" s="5">
        <v>4911.329999999999</v>
      </c>
      <c r="F51" s="5">
        <v>7279.1950000000024</v>
      </c>
      <c r="G51" s="5">
        <v>8170.1200000000008</v>
      </c>
      <c r="H51" s="5">
        <v>15015.095999999998</v>
      </c>
      <c r="I51" s="5">
        <v>15118.390000000003</v>
      </c>
      <c r="J51" s="5">
        <v>11070.880000000001</v>
      </c>
      <c r="K51" s="5">
        <v>9621</v>
      </c>
      <c r="L51" s="5">
        <v>11500.230000000001</v>
      </c>
      <c r="M51" s="5">
        <v>13692.280000000004</v>
      </c>
      <c r="N51" s="11">
        <v>122813.05100000001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>SUM(B51:B54)</f>
        <v>10944.16</v>
      </c>
      <c r="C55" s="5">
        <f t="shared" ref="C55:N55" si="8">SUM(C51:C54)</f>
        <v>5395.6</v>
      </c>
      <c r="D55" s="5">
        <f t="shared" si="8"/>
        <v>10094.77</v>
      </c>
      <c r="E55" s="5">
        <f t="shared" si="8"/>
        <v>4911.329999999999</v>
      </c>
      <c r="F55" s="5">
        <f t="shared" si="8"/>
        <v>7279.1950000000024</v>
      </c>
      <c r="G55" s="5">
        <f t="shared" si="8"/>
        <v>8170.1200000000008</v>
      </c>
      <c r="H55" s="5">
        <f t="shared" si="8"/>
        <v>15015.095999999998</v>
      </c>
      <c r="I55" s="5">
        <f t="shared" si="8"/>
        <v>15118.390000000003</v>
      </c>
      <c r="J55" s="5">
        <f t="shared" si="8"/>
        <v>11070.880000000001</v>
      </c>
      <c r="K55" s="5">
        <f t="shared" si="8"/>
        <v>9621</v>
      </c>
      <c r="L55" s="5">
        <f t="shared" si="8"/>
        <v>11500.230000000001</v>
      </c>
      <c r="M55" s="5">
        <f t="shared" si="8"/>
        <v>13692.280000000004</v>
      </c>
      <c r="N55" s="11">
        <f t="shared" si="8"/>
        <v>122813.05100000001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433536.16</v>
      </c>
      <c r="C57" s="28">
        <f t="shared" ref="C57:N57" si="9">C32+C50+C55</f>
        <v>241778.90000000002</v>
      </c>
      <c r="D57" s="28">
        <f t="shared" si="9"/>
        <v>446029.37</v>
      </c>
      <c r="E57" s="28">
        <f t="shared" si="9"/>
        <v>388578.83</v>
      </c>
      <c r="F57" s="28">
        <f t="shared" si="9"/>
        <v>420282.49500000005</v>
      </c>
      <c r="G57" s="28">
        <f t="shared" si="9"/>
        <v>381143.72</v>
      </c>
      <c r="H57" s="28">
        <f t="shared" si="9"/>
        <v>456093.59600000008</v>
      </c>
      <c r="I57" s="28">
        <f t="shared" si="9"/>
        <v>492936.39</v>
      </c>
      <c r="J57" s="28">
        <f t="shared" si="9"/>
        <v>424076.38</v>
      </c>
      <c r="K57" s="28">
        <f t="shared" si="9"/>
        <v>342497.10000000003</v>
      </c>
      <c r="L57" s="28">
        <f t="shared" si="9"/>
        <v>429096.52999999991</v>
      </c>
      <c r="M57" s="28">
        <f t="shared" si="9"/>
        <v>479628.53</v>
      </c>
      <c r="N57" s="29">
        <f t="shared" si="9"/>
        <v>4935678.0010000002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N17" sqref="N17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2" customFormat="1" ht="13.5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ht="12.75" x14ac:dyDescent="0.2">
      <c r="A6" s="4" t="s">
        <v>37</v>
      </c>
      <c r="B6" s="5"/>
      <c r="C6" s="5"/>
      <c r="D6" s="5">
        <v>192</v>
      </c>
      <c r="E6" s="5"/>
      <c r="F6" s="5"/>
      <c r="G6" s="5"/>
      <c r="H6" s="5"/>
      <c r="I6" s="5"/>
      <c r="J6" s="5"/>
      <c r="K6" s="5"/>
      <c r="L6" s="5"/>
      <c r="M6" s="5"/>
      <c r="N6" s="11">
        <v>192</v>
      </c>
    </row>
    <row r="7" spans="1:15" s="2" customFormat="1" ht="12.75" x14ac:dyDescent="0.2">
      <c r="A7" s="4" t="s">
        <v>38</v>
      </c>
      <c r="B7" s="5"/>
      <c r="C7" s="5">
        <v>595</v>
      </c>
      <c r="D7" s="5">
        <v>460</v>
      </c>
      <c r="E7" s="5">
        <v>1911</v>
      </c>
      <c r="F7" s="5"/>
      <c r="G7" s="5">
        <v>6</v>
      </c>
      <c r="H7" s="5">
        <v>515</v>
      </c>
      <c r="I7" s="5">
        <v>327</v>
      </c>
      <c r="J7" s="5">
        <v>102</v>
      </c>
      <c r="K7" s="5"/>
      <c r="L7" s="5">
        <v>133</v>
      </c>
      <c r="M7" s="5">
        <v>272</v>
      </c>
      <c r="N7" s="11">
        <v>4321</v>
      </c>
    </row>
    <row r="8" spans="1:15" s="2" customFormat="1" ht="12.75" x14ac:dyDescent="0.2">
      <c r="A8" s="4" t="s">
        <v>19</v>
      </c>
      <c r="B8" s="5"/>
      <c r="C8" s="5">
        <v>503</v>
      </c>
      <c r="D8" s="5">
        <v>569</v>
      </c>
      <c r="E8" s="5">
        <v>334</v>
      </c>
      <c r="F8" s="5">
        <v>5</v>
      </c>
      <c r="G8" s="5"/>
      <c r="H8" s="5">
        <v>16</v>
      </c>
      <c r="I8" s="5">
        <v>95</v>
      </c>
      <c r="J8" s="5">
        <v>14</v>
      </c>
      <c r="K8" s="5">
        <v>10</v>
      </c>
      <c r="L8" s="5">
        <v>479</v>
      </c>
      <c r="M8" s="5"/>
      <c r="N8" s="11">
        <v>2025</v>
      </c>
    </row>
    <row r="9" spans="1:15" s="2" customFormat="1" ht="12.75" x14ac:dyDescent="0.2">
      <c r="A9" s="4" t="s">
        <v>18</v>
      </c>
      <c r="B9" s="5"/>
      <c r="C9" s="5">
        <v>1058</v>
      </c>
      <c r="D9" s="5">
        <v>36</v>
      </c>
      <c r="E9" s="5">
        <v>447</v>
      </c>
      <c r="F9" s="5">
        <v>1286</v>
      </c>
      <c r="G9" s="5">
        <v>56</v>
      </c>
      <c r="H9" s="5">
        <v>1151</v>
      </c>
      <c r="I9" s="5">
        <v>7</v>
      </c>
      <c r="J9" s="5">
        <v>96</v>
      </c>
      <c r="K9" s="5"/>
      <c r="L9" s="5">
        <v>473</v>
      </c>
      <c r="M9" s="5">
        <v>186</v>
      </c>
      <c r="N9" s="11">
        <v>4796</v>
      </c>
    </row>
    <row r="10" spans="1:15" s="2" customFormat="1" ht="12.75" x14ac:dyDescent="0.2">
      <c r="A10" s="4" t="s">
        <v>11</v>
      </c>
      <c r="B10" s="5"/>
      <c r="C10" s="5"/>
      <c r="D10" s="5">
        <v>334</v>
      </c>
      <c r="E10" s="5">
        <v>22</v>
      </c>
      <c r="F10" s="5">
        <v>320</v>
      </c>
      <c r="G10" s="5"/>
      <c r="H10" s="5">
        <v>196</v>
      </c>
      <c r="I10" s="5">
        <v>38</v>
      </c>
      <c r="J10" s="5"/>
      <c r="K10" s="5">
        <v>40</v>
      </c>
      <c r="L10" s="5">
        <v>72</v>
      </c>
      <c r="M10" s="5">
        <v>117</v>
      </c>
      <c r="N10" s="11">
        <v>1139</v>
      </c>
    </row>
    <row r="11" spans="1:15" s="2" customFormat="1" ht="12.75" x14ac:dyDescent="0.2">
      <c r="A11" s="4" t="s">
        <v>16</v>
      </c>
      <c r="B11" s="5">
        <v>847</v>
      </c>
      <c r="C11" s="5">
        <v>1108</v>
      </c>
      <c r="D11" s="5">
        <v>729</v>
      </c>
      <c r="E11" s="5">
        <v>556</v>
      </c>
      <c r="F11" s="5">
        <v>245</v>
      </c>
      <c r="G11" s="5">
        <v>20</v>
      </c>
      <c r="H11" s="5">
        <v>66</v>
      </c>
      <c r="I11" s="5">
        <v>248</v>
      </c>
      <c r="J11" s="5">
        <v>95</v>
      </c>
      <c r="K11" s="5">
        <v>64</v>
      </c>
      <c r="L11" s="5">
        <v>661</v>
      </c>
      <c r="M11" s="5">
        <v>469</v>
      </c>
      <c r="N11" s="11">
        <v>5108</v>
      </c>
    </row>
    <row r="12" spans="1:15" s="2" customFormat="1" ht="12.75" x14ac:dyDescent="0.2">
      <c r="A12" s="4" t="s">
        <v>21</v>
      </c>
      <c r="B12" s="5"/>
      <c r="C12" s="5">
        <v>80</v>
      </c>
      <c r="D12" s="5">
        <v>436</v>
      </c>
      <c r="E12" s="5">
        <v>1886</v>
      </c>
      <c r="F12" s="5">
        <v>82</v>
      </c>
      <c r="G12" s="5">
        <v>70</v>
      </c>
      <c r="H12" s="5">
        <v>481</v>
      </c>
      <c r="I12" s="5">
        <v>843</v>
      </c>
      <c r="J12" s="5">
        <v>12</v>
      </c>
      <c r="K12" s="5">
        <v>88</v>
      </c>
      <c r="L12" s="5">
        <v>160</v>
      </c>
      <c r="M12" s="5">
        <v>239</v>
      </c>
      <c r="N12" s="11">
        <v>4377</v>
      </c>
    </row>
    <row r="13" spans="1:15" s="2" customFormat="1" ht="12.75" x14ac:dyDescent="0.2">
      <c r="A13" s="4" t="s">
        <v>67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2</v>
      </c>
      <c r="N13" s="11">
        <v>2</v>
      </c>
    </row>
    <row r="14" spans="1:15" s="2" customFormat="1" x14ac:dyDescent="0.25">
      <c r="A14" s="4" t="s">
        <v>22</v>
      </c>
      <c r="B14" s="26">
        <v>639</v>
      </c>
      <c r="C14" s="26"/>
      <c r="D14" s="26">
        <v>1224</v>
      </c>
      <c r="E14" s="26">
        <v>32</v>
      </c>
      <c r="F14" s="26"/>
      <c r="G14" s="26"/>
      <c r="H14" s="26"/>
      <c r="I14" s="26">
        <v>2000</v>
      </c>
      <c r="J14" s="26">
        <v>1146</v>
      </c>
      <c r="K14" s="26"/>
      <c r="L14" s="26">
        <v>55</v>
      </c>
      <c r="M14" s="26">
        <v>567</v>
      </c>
      <c r="N14" s="27">
        <v>5663</v>
      </c>
    </row>
    <row r="15" spans="1:15" s="2" customFormat="1" ht="12.75" x14ac:dyDescent="0.2">
      <c r="A15" s="4" t="s">
        <v>20</v>
      </c>
      <c r="B15" s="5">
        <v>1611</v>
      </c>
      <c r="C15" s="5">
        <v>1330</v>
      </c>
      <c r="D15" s="5">
        <v>1232</v>
      </c>
      <c r="E15" s="5">
        <v>2311</v>
      </c>
      <c r="F15" s="5">
        <v>8408</v>
      </c>
      <c r="G15" s="5">
        <v>3845</v>
      </c>
      <c r="H15" s="5">
        <v>2396</v>
      </c>
      <c r="I15" s="5">
        <v>1427</v>
      </c>
      <c r="J15" s="5">
        <v>1549</v>
      </c>
      <c r="K15" s="5">
        <v>2358</v>
      </c>
      <c r="L15" s="5">
        <v>8138</v>
      </c>
      <c r="M15" s="5">
        <v>24738</v>
      </c>
      <c r="N15" s="11">
        <v>59343</v>
      </c>
    </row>
    <row r="16" spans="1:15" s="2" customFormat="1" ht="12.75" x14ac:dyDescent="0.2">
      <c r="A16" s="4" t="s">
        <v>39</v>
      </c>
      <c r="B16" s="5"/>
      <c r="C16" s="5"/>
      <c r="D16" s="5">
        <v>245</v>
      </c>
      <c r="E16" s="5"/>
      <c r="F16" s="5">
        <v>139</v>
      </c>
      <c r="G16" s="5"/>
      <c r="H16" s="5">
        <v>70</v>
      </c>
      <c r="I16" s="5">
        <v>236</v>
      </c>
      <c r="J16" s="5">
        <v>192</v>
      </c>
      <c r="K16" s="5">
        <v>54</v>
      </c>
      <c r="L16" s="5">
        <v>440</v>
      </c>
      <c r="M16" s="5">
        <v>364</v>
      </c>
      <c r="N16" s="11">
        <v>1740</v>
      </c>
    </row>
    <row r="17" spans="1:14" s="2" customFormat="1" ht="12.75" x14ac:dyDescent="0.2">
      <c r="A17" s="4" t="s">
        <v>40</v>
      </c>
      <c r="B17" s="5">
        <v>2052</v>
      </c>
      <c r="C17" s="5">
        <v>4394</v>
      </c>
      <c r="D17" s="5">
        <v>7700</v>
      </c>
      <c r="E17" s="5">
        <v>7657</v>
      </c>
      <c r="F17" s="5">
        <v>11886</v>
      </c>
      <c r="G17" s="5">
        <v>13700</v>
      </c>
      <c r="H17" s="5">
        <v>19796</v>
      </c>
      <c r="I17" s="5">
        <v>26565</v>
      </c>
      <c r="J17" s="5">
        <v>18118</v>
      </c>
      <c r="K17" s="5">
        <v>15986</v>
      </c>
      <c r="L17" s="5">
        <v>12625</v>
      </c>
      <c r="M17" s="5">
        <v>14722</v>
      </c>
      <c r="N17" s="11">
        <v>155201</v>
      </c>
    </row>
    <row r="18" spans="1:14" s="2" customFormat="1" ht="12.75" x14ac:dyDescent="0.2">
      <c r="A18" s="4" t="s">
        <v>41</v>
      </c>
      <c r="B18" s="5">
        <v>3357</v>
      </c>
      <c r="C18" s="5">
        <v>6527</v>
      </c>
      <c r="D18" s="5">
        <v>10176</v>
      </c>
      <c r="E18" s="5">
        <v>11223</v>
      </c>
      <c r="F18" s="5">
        <v>14045</v>
      </c>
      <c r="G18" s="5">
        <v>10991</v>
      </c>
      <c r="H18" s="5">
        <v>12363</v>
      </c>
      <c r="I18" s="5">
        <v>19709</v>
      </c>
      <c r="J18" s="5">
        <v>15653</v>
      </c>
      <c r="K18" s="5">
        <v>15119</v>
      </c>
      <c r="L18" s="5">
        <v>13429</v>
      </c>
      <c r="M18" s="5">
        <v>16583</v>
      </c>
      <c r="N18" s="11">
        <v>149175</v>
      </c>
    </row>
    <row r="19" spans="1:14" s="2" customFormat="1" ht="12.75" x14ac:dyDescent="0.2">
      <c r="A19" s="4" t="s">
        <v>24</v>
      </c>
      <c r="B19" s="5">
        <v>5364</v>
      </c>
      <c r="C19" s="5">
        <v>6105</v>
      </c>
      <c r="D19" s="5">
        <v>6808</v>
      </c>
      <c r="E19" s="5">
        <v>8907</v>
      </c>
      <c r="F19" s="5">
        <v>9341</v>
      </c>
      <c r="G19" s="5">
        <v>7936</v>
      </c>
      <c r="H19" s="5">
        <v>13845</v>
      </c>
      <c r="I19" s="5">
        <v>9036</v>
      </c>
      <c r="J19" s="5">
        <v>7682</v>
      </c>
      <c r="K19" s="5">
        <v>9946</v>
      </c>
      <c r="L19" s="5">
        <v>9817</v>
      </c>
      <c r="M19" s="5">
        <v>13623</v>
      </c>
      <c r="N19" s="11">
        <v>108410</v>
      </c>
    </row>
    <row r="20" spans="1:14" s="2" customFormat="1" ht="12.75" x14ac:dyDescent="0.2">
      <c r="A20" s="4" t="s">
        <v>23</v>
      </c>
      <c r="B20" s="5">
        <v>1456</v>
      </c>
      <c r="C20" s="5">
        <v>6078</v>
      </c>
      <c r="D20" s="5">
        <v>4025</v>
      </c>
      <c r="E20" s="5">
        <v>24833</v>
      </c>
      <c r="F20" s="5">
        <v>46015</v>
      </c>
      <c r="G20" s="5">
        <v>30837</v>
      </c>
      <c r="H20" s="5">
        <v>11728</v>
      </c>
      <c r="I20" s="5">
        <v>10017</v>
      </c>
      <c r="J20" s="5">
        <v>2722</v>
      </c>
      <c r="K20" s="5">
        <v>9950</v>
      </c>
      <c r="L20" s="5">
        <v>6408</v>
      </c>
      <c r="M20" s="5">
        <v>5220</v>
      </c>
      <c r="N20" s="11">
        <v>159289</v>
      </c>
    </row>
    <row r="21" spans="1:14" s="2" customFormat="1" ht="12.75" x14ac:dyDescent="0.2">
      <c r="A21" s="4" t="s">
        <v>26</v>
      </c>
      <c r="B21" s="5">
        <v>97</v>
      </c>
      <c r="C21" s="5">
        <v>345</v>
      </c>
      <c r="D21" s="5">
        <v>244</v>
      </c>
      <c r="E21" s="5">
        <v>216</v>
      </c>
      <c r="F21" s="5">
        <v>130</v>
      </c>
      <c r="G21" s="5">
        <v>469</v>
      </c>
      <c r="H21" s="5">
        <v>217</v>
      </c>
      <c r="I21" s="5">
        <v>298</v>
      </c>
      <c r="J21" s="5">
        <v>236</v>
      </c>
      <c r="K21" s="5"/>
      <c r="L21" s="5">
        <v>97</v>
      </c>
      <c r="M21" s="5">
        <v>320</v>
      </c>
      <c r="N21" s="11">
        <v>2669</v>
      </c>
    </row>
    <row r="22" spans="1:14" s="2" customFormat="1" ht="12.75" x14ac:dyDescent="0.2">
      <c r="A22" s="4" t="s">
        <v>42</v>
      </c>
      <c r="B22" s="5">
        <f>SUM(B6:B21)</f>
        <v>15423</v>
      </c>
      <c r="C22" s="5">
        <f t="shared" ref="C22:N22" si="0">SUM(C6:C21)</f>
        <v>28123</v>
      </c>
      <c r="D22" s="5">
        <f t="shared" si="0"/>
        <v>34410</v>
      </c>
      <c r="E22" s="5">
        <f t="shared" si="0"/>
        <v>60335</v>
      </c>
      <c r="F22" s="5">
        <f t="shared" si="0"/>
        <v>91902</v>
      </c>
      <c r="G22" s="5">
        <f t="shared" si="0"/>
        <v>67930</v>
      </c>
      <c r="H22" s="5">
        <f t="shared" si="0"/>
        <v>62840</v>
      </c>
      <c r="I22" s="5">
        <f t="shared" si="0"/>
        <v>70846</v>
      </c>
      <c r="J22" s="5">
        <f t="shared" si="0"/>
        <v>47617</v>
      </c>
      <c r="K22" s="5">
        <f t="shared" si="0"/>
        <v>53615</v>
      </c>
      <c r="L22" s="5">
        <f t="shared" si="0"/>
        <v>52987</v>
      </c>
      <c r="M22" s="5">
        <f t="shared" si="0"/>
        <v>77422</v>
      </c>
      <c r="N22" s="11">
        <f t="shared" si="0"/>
        <v>663450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ht="12.75" x14ac:dyDescent="0.2">
      <c r="A24" s="4" t="s">
        <v>12</v>
      </c>
      <c r="B24" s="5">
        <v>25102</v>
      </c>
      <c r="C24" s="5">
        <v>28254</v>
      </c>
      <c r="D24" s="5">
        <v>30271</v>
      </c>
      <c r="E24" s="5">
        <v>28535</v>
      </c>
      <c r="F24" s="5">
        <v>23872</v>
      </c>
      <c r="G24" s="5">
        <v>11241</v>
      </c>
      <c r="H24" s="5">
        <v>21157</v>
      </c>
      <c r="I24" s="5">
        <v>34678</v>
      </c>
      <c r="J24" s="5">
        <v>21078</v>
      </c>
      <c r="K24" s="5">
        <v>12820</v>
      </c>
      <c r="L24" s="5">
        <v>8383</v>
      </c>
      <c r="M24" s="5">
        <v>16668</v>
      </c>
      <c r="N24" s="11">
        <v>262059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25102</v>
      </c>
      <c r="C26" s="5">
        <f t="shared" ref="C26:N26" si="1">SUM(C23:C25)</f>
        <v>28254</v>
      </c>
      <c r="D26" s="5">
        <f t="shared" si="1"/>
        <v>30271</v>
      </c>
      <c r="E26" s="5">
        <f t="shared" si="1"/>
        <v>28535</v>
      </c>
      <c r="F26" s="5">
        <f t="shared" si="1"/>
        <v>23872</v>
      </c>
      <c r="G26" s="5">
        <f t="shared" si="1"/>
        <v>11241</v>
      </c>
      <c r="H26" s="5">
        <f t="shared" si="1"/>
        <v>21157</v>
      </c>
      <c r="I26" s="5">
        <f t="shared" si="1"/>
        <v>34678</v>
      </c>
      <c r="J26" s="5">
        <f t="shared" si="1"/>
        <v>21078</v>
      </c>
      <c r="K26" s="5">
        <f t="shared" si="1"/>
        <v>12820</v>
      </c>
      <c r="L26" s="5">
        <f t="shared" si="1"/>
        <v>8383</v>
      </c>
      <c r="M26" s="5">
        <f t="shared" si="1"/>
        <v>16668</v>
      </c>
      <c r="N26" s="11">
        <f t="shared" si="1"/>
        <v>262059</v>
      </c>
    </row>
    <row r="27" spans="1:14" s="2" customFormat="1" ht="12.75" x14ac:dyDescent="0.2">
      <c r="A27" s="4" t="s">
        <v>17</v>
      </c>
      <c r="B27" s="5">
        <v>19325.199999999997</v>
      </c>
      <c r="C27" s="5">
        <v>40371.899999999987</v>
      </c>
      <c r="D27" s="5">
        <v>26044.700000000004</v>
      </c>
      <c r="E27" s="5">
        <v>35495</v>
      </c>
      <c r="F27" s="5">
        <v>17318.900000000001</v>
      </c>
      <c r="G27" s="5">
        <v>10232.900000000001</v>
      </c>
      <c r="H27" s="5">
        <v>30131.499999999996</v>
      </c>
      <c r="I27" s="5">
        <v>37811.1</v>
      </c>
      <c r="J27" s="5">
        <v>30549.320000000003</v>
      </c>
      <c r="K27" s="5">
        <v>34498.300000000003</v>
      </c>
      <c r="L27" s="5">
        <v>22515</v>
      </c>
      <c r="M27" s="5">
        <v>49127.599999999991</v>
      </c>
      <c r="N27" s="11">
        <v>353421.42</v>
      </c>
    </row>
    <row r="28" spans="1:14" s="2" customFormat="1" ht="12.75" x14ac:dyDescent="0.2">
      <c r="A28" s="4" t="s">
        <v>25</v>
      </c>
      <c r="B28" s="5">
        <v>657.5</v>
      </c>
      <c r="C28" s="5">
        <v>1805.2</v>
      </c>
      <c r="D28" s="5">
        <v>1444.1499999999999</v>
      </c>
      <c r="E28" s="5">
        <v>3533.9999999999991</v>
      </c>
      <c r="F28" s="5">
        <v>4434.0999999999995</v>
      </c>
      <c r="G28" s="5">
        <v>4319.7</v>
      </c>
      <c r="H28" s="5">
        <v>6784.0999999999995</v>
      </c>
      <c r="I28" s="5">
        <v>3621.0000000000014</v>
      </c>
      <c r="J28" s="5">
        <v>3807.8999999999996</v>
      </c>
      <c r="K28" s="5">
        <v>8860.6</v>
      </c>
      <c r="L28" s="5">
        <v>2783.1000000000004</v>
      </c>
      <c r="M28" s="5">
        <v>6071.1999999999989</v>
      </c>
      <c r="N28" s="11">
        <v>48122.549999999988</v>
      </c>
    </row>
    <row r="29" spans="1:14" s="2" customFormat="1" ht="12.75" x14ac:dyDescent="0.2">
      <c r="A29" s="4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4" s="2" customFormat="1" ht="12.75" x14ac:dyDescent="0.2">
      <c r="A30" s="4" t="s">
        <v>44</v>
      </c>
      <c r="B30" s="5">
        <v>4600</v>
      </c>
      <c r="C30" s="5">
        <v>8322.2999999999993</v>
      </c>
      <c r="D30" s="5">
        <v>30380.1</v>
      </c>
      <c r="E30" s="5">
        <v>21881.799999999996</v>
      </c>
      <c r="F30" s="5">
        <v>18310.900000000001</v>
      </c>
      <c r="G30" s="5">
        <v>16526.5</v>
      </c>
      <c r="H30" s="5">
        <v>27770.2</v>
      </c>
      <c r="I30" s="5">
        <v>12892.6</v>
      </c>
      <c r="J30" s="5">
        <v>13585.099999999997</v>
      </c>
      <c r="K30" s="5">
        <v>20222.2</v>
      </c>
      <c r="L30" s="5">
        <v>10502.099999999999</v>
      </c>
      <c r="M30" s="5">
        <v>16579.800000000003</v>
      </c>
      <c r="N30" s="11">
        <v>201573.60000000003</v>
      </c>
    </row>
    <row r="31" spans="1:14" s="2" customFormat="1" ht="12.75" x14ac:dyDescent="0.2">
      <c r="A31" s="4" t="s">
        <v>45</v>
      </c>
      <c r="B31" s="5">
        <f>SUM(B27:B30)</f>
        <v>24582.699999999997</v>
      </c>
      <c r="C31" s="5">
        <f t="shared" ref="C31:N31" si="2">SUM(C27:C30)</f>
        <v>50499.39999999998</v>
      </c>
      <c r="D31" s="5">
        <f t="shared" si="2"/>
        <v>57868.950000000004</v>
      </c>
      <c r="E31" s="5">
        <f t="shared" si="2"/>
        <v>60910.799999999996</v>
      </c>
      <c r="F31" s="5">
        <f t="shared" si="2"/>
        <v>40063.9</v>
      </c>
      <c r="G31" s="5">
        <f t="shared" si="2"/>
        <v>31079.100000000002</v>
      </c>
      <c r="H31" s="5">
        <f t="shared" si="2"/>
        <v>64685.8</v>
      </c>
      <c r="I31" s="5">
        <f t="shared" si="2"/>
        <v>54324.7</v>
      </c>
      <c r="J31" s="5">
        <f t="shared" si="2"/>
        <v>47942.32</v>
      </c>
      <c r="K31" s="5">
        <f t="shared" si="2"/>
        <v>63581.100000000006</v>
      </c>
      <c r="L31" s="5">
        <f t="shared" si="2"/>
        <v>35800.199999999997</v>
      </c>
      <c r="M31" s="5">
        <f t="shared" si="2"/>
        <v>71778.599999999991</v>
      </c>
      <c r="N31" s="11">
        <f t="shared" si="2"/>
        <v>603117.57000000007</v>
      </c>
    </row>
    <row r="32" spans="1:14" s="2" customFormat="1" ht="12.75" x14ac:dyDescent="0.2">
      <c r="A32" s="4" t="s">
        <v>46</v>
      </c>
      <c r="B32" s="5">
        <f>B22+B26+B31</f>
        <v>65107.7</v>
      </c>
      <c r="C32" s="5">
        <f t="shared" ref="C32:N32" si="3">C22+C26+C31</f>
        <v>106876.39999999998</v>
      </c>
      <c r="D32" s="5">
        <f t="shared" si="3"/>
        <v>122549.95000000001</v>
      </c>
      <c r="E32" s="5">
        <f t="shared" si="3"/>
        <v>149780.79999999999</v>
      </c>
      <c r="F32" s="5">
        <f t="shared" si="3"/>
        <v>155837.9</v>
      </c>
      <c r="G32" s="5">
        <f t="shared" si="3"/>
        <v>110250.1</v>
      </c>
      <c r="H32" s="5">
        <f t="shared" si="3"/>
        <v>148682.79999999999</v>
      </c>
      <c r="I32" s="5">
        <f t="shared" si="3"/>
        <v>159848.70000000001</v>
      </c>
      <c r="J32" s="5">
        <f t="shared" si="3"/>
        <v>116637.32</v>
      </c>
      <c r="K32" s="5">
        <f t="shared" si="3"/>
        <v>130016.1</v>
      </c>
      <c r="L32" s="5">
        <f t="shared" si="3"/>
        <v>97170.2</v>
      </c>
      <c r="M32" s="5">
        <f t="shared" si="3"/>
        <v>165868.59999999998</v>
      </c>
      <c r="N32" s="11">
        <f t="shared" si="3"/>
        <v>1528626.57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/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/>
    </row>
    <row r="50" spans="1:14" s="2" customFormat="1" ht="12.75" x14ac:dyDescent="0.2">
      <c r="A50" s="4" t="s">
        <v>59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/>
    </row>
    <row r="51" spans="1:14" s="2" customFormat="1" ht="12.75" x14ac:dyDescent="0.2">
      <c r="A51" s="4" t="s">
        <v>60</v>
      </c>
      <c r="B51" s="5">
        <v>960.92000000000007</v>
      </c>
      <c r="C51" s="5">
        <v>1928.6999999999998</v>
      </c>
      <c r="D51" s="5">
        <v>2576.3500000000004</v>
      </c>
      <c r="E51" s="5">
        <v>2550.3500000000004</v>
      </c>
      <c r="F51" s="5">
        <v>2031.1100000000001</v>
      </c>
      <c r="G51" s="5">
        <v>1479.05</v>
      </c>
      <c r="H51" s="5">
        <v>6524.7499999999991</v>
      </c>
      <c r="I51" s="5">
        <v>2113.75</v>
      </c>
      <c r="J51" s="5">
        <v>2206.63</v>
      </c>
      <c r="K51" s="5">
        <v>2917.68</v>
      </c>
      <c r="L51" s="5">
        <v>1688.65</v>
      </c>
      <c r="M51" s="5">
        <v>2977.1299999999992</v>
      </c>
      <c r="N51" s="11">
        <v>29955.07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>SUM(B51:B54)</f>
        <v>960.92000000000007</v>
      </c>
      <c r="C55" s="5">
        <f t="shared" ref="C55:N55" si="4">SUM(C51:C54)</f>
        <v>1928.6999999999998</v>
      </c>
      <c r="D55" s="5">
        <f t="shared" si="4"/>
        <v>2576.3500000000004</v>
      </c>
      <c r="E55" s="5">
        <f t="shared" si="4"/>
        <v>2550.3500000000004</v>
      </c>
      <c r="F55" s="5">
        <f t="shared" si="4"/>
        <v>2031.1100000000001</v>
      </c>
      <c r="G55" s="5">
        <f t="shared" si="4"/>
        <v>1479.05</v>
      </c>
      <c r="H55" s="5">
        <f t="shared" si="4"/>
        <v>6524.7499999999991</v>
      </c>
      <c r="I55" s="5">
        <f t="shared" si="4"/>
        <v>2113.75</v>
      </c>
      <c r="J55" s="5">
        <f t="shared" si="4"/>
        <v>2206.63</v>
      </c>
      <c r="K55" s="5">
        <f t="shared" si="4"/>
        <v>2917.68</v>
      </c>
      <c r="L55" s="5">
        <f t="shared" si="4"/>
        <v>1688.65</v>
      </c>
      <c r="M55" s="5">
        <f t="shared" si="4"/>
        <v>2977.1299999999992</v>
      </c>
      <c r="N55" s="11">
        <f t="shared" si="4"/>
        <v>29955.07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66068.62</v>
      </c>
      <c r="C57" s="28">
        <f t="shared" ref="C57:N57" si="5">C32+C50+C55</f>
        <v>108805.09999999998</v>
      </c>
      <c r="D57" s="28">
        <f t="shared" si="5"/>
        <v>125126.30000000002</v>
      </c>
      <c r="E57" s="28">
        <f t="shared" si="5"/>
        <v>152331.15</v>
      </c>
      <c r="F57" s="28">
        <f t="shared" si="5"/>
        <v>157869.00999999998</v>
      </c>
      <c r="G57" s="28">
        <f t="shared" si="5"/>
        <v>111729.15000000001</v>
      </c>
      <c r="H57" s="28">
        <f t="shared" si="5"/>
        <v>155207.54999999999</v>
      </c>
      <c r="I57" s="28">
        <f t="shared" si="5"/>
        <v>161962.45000000001</v>
      </c>
      <c r="J57" s="28">
        <f t="shared" si="5"/>
        <v>118843.95000000001</v>
      </c>
      <c r="K57" s="28">
        <f t="shared" si="5"/>
        <v>132933.78</v>
      </c>
      <c r="L57" s="28">
        <f t="shared" si="5"/>
        <v>98858.849999999991</v>
      </c>
      <c r="M57" s="28">
        <f t="shared" si="5"/>
        <v>168845.72999999998</v>
      </c>
      <c r="N57" s="29">
        <f t="shared" si="5"/>
        <v>1558581.6400000001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P21" sqref="P21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11" bestFit="1" customWidth="1"/>
    <col min="4" max="4" width="11.7109375" customWidth="1"/>
    <col min="5" max="5" width="11.5703125" customWidth="1"/>
    <col min="6" max="7" width="11" bestFit="1" customWidth="1"/>
    <col min="8" max="9" width="11.5703125" customWidth="1"/>
    <col min="10" max="10" width="12.42578125" customWidth="1"/>
    <col min="11" max="12" width="11.42578125" customWidth="1"/>
    <col min="13" max="13" width="12.28515625" customWidth="1"/>
    <col min="14" max="14" width="13.42578125" customWidth="1"/>
  </cols>
  <sheetData>
    <row r="1" spans="1:15" s="2" customFormat="1" ht="12.75" x14ac:dyDescent="0.2">
      <c r="A1" s="31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12.75" x14ac:dyDescent="0.2">
      <c r="A2" s="37" t="s">
        <v>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s="2" customFormat="1" ht="13.5" thickBot="1" x14ac:dyDescent="0.25">
      <c r="A3" s="34" t="s">
        <v>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5" s="2" customFormat="1" ht="13.5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"/>
    </row>
    <row r="5" spans="1:15" s="2" customFormat="1" ht="12.75" x14ac:dyDescent="0.2">
      <c r="A5" s="7" t="s">
        <v>34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65</v>
      </c>
      <c r="K5" s="8" t="s">
        <v>8</v>
      </c>
      <c r="L5" s="8" t="s">
        <v>9</v>
      </c>
      <c r="M5" s="8" t="s">
        <v>10</v>
      </c>
      <c r="N5" s="10" t="s">
        <v>36</v>
      </c>
    </row>
    <row r="6" spans="1:15" s="2" customFormat="1" ht="12.75" x14ac:dyDescent="0.2">
      <c r="A6" s="4" t="s">
        <v>37</v>
      </c>
      <c r="B6" s="5"/>
      <c r="C6" s="5"/>
      <c r="D6" s="5"/>
      <c r="E6" s="5">
        <v>166</v>
      </c>
      <c r="F6" s="5"/>
      <c r="G6" s="5"/>
      <c r="H6" s="5"/>
      <c r="I6" s="5"/>
      <c r="J6" s="5"/>
      <c r="K6" s="5"/>
      <c r="L6" s="5"/>
      <c r="M6" s="5"/>
      <c r="N6" s="11">
        <v>166</v>
      </c>
    </row>
    <row r="7" spans="1:15" s="2" customFormat="1" x14ac:dyDescent="0.25">
      <c r="A7" s="4" t="s">
        <v>38</v>
      </c>
      <c r="B7" s="26"/>
      <c r="C7" s="26">
        <v>39</v>
      </c>
      <c r="D7" s="26">
        <v>113</v>
      </c>
      <c r="E7" s="26">
        <v>86</v>
      </c>
      <c r="F7" s="26"/>
      <c r="G7" s="26">
        <v>8</v>
      </c>
      <c r="H7" s="26"/>
      <c r="I7" s="26">
        <v>4</v>
      </c>
      <c r="J7" s="26"/>
      <c r="K7" s="26">
        <v>5</v>
      </c>
      <c r="L7" s="26"/>
      <c r="M7" s="26"/>
      <c r="N7" s="27">
        <v>255</v>
      </c>
    </row>
    <row r="8" spans="1:15" s="2" customFormat="1" ht="12.75" x14ac:dyDescent="0.2">
      <c r="A8" s="4" t="s">
        <v>19</v>
      </c>
      <c r="B8" s="5">
        <v>415</v>
      </c>
      <c r="C8" s="5"/>
      <c r="D8" s="5">
        <v>283</v>
      </c>
      <c r="E8" s="5">
        <v>120</v>
      </c>
      <c r="F8" s="5"/>
      <c r="G8" s="5"/>
      <c r="H8" s="5">
        <v>29</v>
      </c>
      <c r="I8" s="5">
        <v>26</v>
      </c>
      <c r="J8" s="5">
        <v>29</v>
      </c>
      <c r="K8" s="5">
        <v>83</v>
      </c>
      <c r="L8" s="5"/>
      <c r="M8" s="5">
        <v>60</v>
      </c>
      <c r="N8" s="11">
        <v>1045</v>
      </c>
    </row>
    <row r="9" spans="1:15" s="2" customFormat="1" ht="12.75" x14ac:dyDescent="0.2">
      <c r="A9" s="4" t="s">
        <v>18</v>
      </c>
      <c r="B9" s="5"/>
      <c r="C9" s="5">
        <v>123</v>
      </c>
      <c r="D9" s="5">
        <v>208</v>
      </c>
      <c r="E9" s="5">
        <v>226</v>
      </c>
      <c r="F9" s="5"/>
      <c r="G9" s="5">
        <v>583</v>
      </c>
      <c r="H9" s="5">
        <v>202</v>
      </c>
      <c r="I9" s="5">
        <v>91</v>
      </c>
      <c r="J9" s="5">
        <v>23</v>
      </c>
      <c r="K9" s="5">
        <v>84</v>
      </c>
      <c r="L9" s="5"/>
      <c r="M9" s="5"/>
      <c r="N9" s="11">
        <v>1540</v>
      </c>
    </row>
    <row r="10" spans="1:15" s="2" customFormat="1" ht="12.75" x14ac:dyDescent="0.2">
      <c r="A10" s="4" t="s">
        <v>11</v>
      </c>
      <c r="B10" s="5"/>
      <c r="C10" s="5"/>
      <c r="D10" s="5"/>
      <c r="E10" s="5">
        <v>12</v>
      </c>
      <c r="F10" s="5"/>
      <c r="G10" s="5"/>
      <c r="H10" s="5"/>
      <c r="I10" s="5">
        <v>11</v>
      </c>
      <c r="J10" s="5"/>
      <c r="K10" s="5">
        <v>8</v>
      </c>
      <c r="L10" s="5"/>
      <c r="M10" s="5"/>
      <c r="N10" s="11">
        <v>31</v>
      </c>
    </row>
    <row r="11" spans="1:15" s="2" customFormat="1" ht="12.75" x14ac:dyDescent="0.2">
      <c r="A11" s="4" t="s">
        <v>16</v>
      </c>
      <c r="B11" s="5">
        <v>296</v>
      </c>
      <c r="C11" s="5">
        <v>21</v>
      </c>
      <c r="D11" s="5">
        <v>435</v>
      </c>
      <c r="E11" s="5">
        <v>339</v>
      </c>
      <c r="F11" s="5">
        <v>33</v>
      </c>
      <c r="G11" s="5">
        <v>25</v>
      </c>
      <c r="H11" s="5">
        <v>236</v>
      </c>
      <c r="I11" s="5">
        <v>326</v>
      </c>
      <c r="J11" s="5">
        <v>366</v>
      </c>
      <c r="K11" s="5">
        <v>256</v>
      </c>
      <c r="L11" s="5"/>
      <c r="M11" s="5">
        <v>141</v>
      </c>
      <c r="N11" s="11">
        <v>2474</v>
      </c>
    </row>
    <row r="12" spans="1:15" s="2" customFormat="1" ht="12.75" x14ac:dyDescent="0.2">
      <c r="A12" s="4" t="s">
        <v>21</v>
      </c>
      <c r="B12" s="5">
        <v>386</v>
      </c>
      <c r="C12" s="5">
        <v>212</v>
      </c>
      <c r="D12" s="5">
        <v>517</v>
      </c>
      <c r="E12" s="5">
        <v>1301</v>
      </c>
      <c r="F12" s="5">
        <v>2186</v>
      </c>
      <c r="G12" s="5">
        <v>4898</v>
      </c>
      <c r="H12" s="5">
        <v>2862</v>
      </c>
      <c r="I12" s="5">
        <v>2828</v>
      </c>
      <c r="J12" s="5">
        <v>3071</v>
      </c>
      <c r="K12" s="5">
        <v>5100</v>
      </c>
      <c r="L12" s="5"/>
      <c r="M12" s="5">
        <v>239</v>
      </c>
      <c r="N12" s="11">
        <v>23600</v>
      </c>
    </row>
    <row r="13" spans="1:15" s="2" customFormat="1" ht="12.75" x14ac:dyDescent="0.2">
      <c r="A13" s="4" t="s">
        <v>67</v>
      </c>
      <c r="B13" s="5"/>
      <c r="C13" s="5"/>
      <c r="D13" s="5"/>
      <c r="E13" s="5">
        <v>7</v>
      </c>
      <c r="F13" s="5"/>
      <c r="G13" s="5"/>
      <c r="H13" s="5"/>
      <c r="I13" s="5"/>
      <c r="J13" s="5"/>
      <c r="K13" s="5"/>
      <c r="L13" s="5"/>
      <c r="M13" s="5"/>
      <c r="N13" s="11">
        <v>7</v>
      </c>
    </row>
    <row r="14" spans="1:15" s="2" customFormat="1" ht="12.75" x14ac:dyDescent="0.2">
      <c r="A14" s="4" t="s">
        <v>22</v>
      </c>
      <c r="B14" s="5">
        <v>850</v>
      </c>
      <c r="C14" s="5"/>
      <c r="D14" s="5"/>
      <c r="E14" s="5">
        <v>310</v>
      </c>
      <c r="F14" s="5">
        <v>1228</v>
      </c>
      <c r="G14" s="5"/>
      <c r="H14" s="5">
        <v>104</v>
      </c>
      <c r="I14" s="5"/>
      <c r="J14" s="5">
        <v>536</v>
      </c>
      <c r="K14" s="5"/>
      <c r="L14" s="5"/>
      <c r="M14" s="5"/>
      <c r="N14" s="11">
        <v>3028</v>
      </c>
    </row>
    <row r="15" spans="1:15" s="2" customFormat="1" ht="12.75" x14ac:dyDescent="0.2">
      <c r="A15" s="4" t="s">
        <v>20</v>
      </c>
      <c r="B15" s="5">
        <v>3692</v>
      </c>
      <c r="C15" s="5">
        <v>261</v>
      </c>
      <c r="D15" s="5">
        <v>243</v>
      </c>
      <c r="E15" s="5">
        <v>265</v>
      </c>
      <c r="F15" s="5">
        <v>2830</v>
      </c>
      <c r="G15" s="5">
        <v>1499</v>
      </c>
      <c r="H15" s="5">
        <v>721</v>
      </c>
      <c r="I15" s="5">
        <v>233</v>
      </c>
      <c r="J15" s="5">
        <v>273</v>
      </c>
      <c r="K15" s="5">
        <v>214</v>
      </c>
      <c r="L15" s="5">
        <v>1083</v>
      </c>
      <c r="M15" s="5">
        <v>3661</v>
      </c>
      <c r="N15" s="11">
        <v>14975</v>
      </c>
    </row>
    <row r="16" spans="1:15" s="2" customFormat="1" ht="12.75" x14ac:dyDescent="0.2">
      <c r="A16" s="4" t="s">
        <v>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268</v>
      </c>
      <c r="N16" s="11">
        <v>268</v>
      </c>
    </row>
    <row r="17" spans="1:14" s="2" customFormat="1" ht="12.75" x14ac:dyDescent="0.2">
      <c r="A17" s="4" t="s">
        <v>40</v>
      </c>
      <c r="B17" s="5">
        <v>1030</v>
      </c>
      <c r="C17" s="5">
        <v>691</v>
      </c>
      <c r="D17" s="5">
        <v>1267</v>
      </c>
      <c r="E17" s="5">
        <v>1375</v>
      </c>
      <c r="F17" s="5">
        <v>1139</v>
      </c>
      <c r="G17" s="5">
        <v>1699</v>
      </c>
      <c r="H17" s="5">
        <v>745</v>
      </c>
      <c r="I17" s="5">
        <v>3664</v>
      </c>
      <c r="J17" s="5">
        <v>2898</v>
      </c>
      <c r="K17" s="5">
        <v>2074</v>
      </c>
      <c r="L17" s="5">
        <v>2280</v>
      </c>
      <c r="M17" s="5">
        <v>3631</v>
      </c>
      <c r="N17" s="11">
        <v>22493</v>
      </c>
    </row>
    <row r="18" spans="1:14" s="2" customFormat="1" ht="12.75" x14ac:dyDescent="0.2">
      <c r="A18" s="4" t="s">
        <v>41</v>
      </c>
      <c r="B18" s="5">
        <v>950</v>
      </c>
      <c r="C18" s="5">
        <v>1103</v>
      </c>
      <c r="D18" s="5">
        <v>1152</v>
      </c>
      <c r="E18" s="5">
        <v>690</v>
      </c>
      <c r="F18" s="5">
        <v>960</v>
      </c>
      <c r="G18" s="5">
        <v>2643</v>
      </c>
      <c r="H18" s="5">
        <v>776</v>
      </c>
      <c r="I18" s="5">
        <v>3424</v>
      </c>
      <c r="J18" s="5">
        <v>2345</v>
      </c>
      <c r="K18" s="5">
        <v>1670</v>
      </c>
      <c r="L18" s="5">
        <v>2446</v>
      </c>
      <c r="M18" s="5">
        <v>10237</v>
      </c>
      <c r="N18" s="11">
        <v>28396</v>
      </c>
    </row>
    <row r="19" spans="1:14" s="2" customFormat="1" ht="12.75" x14ac:dyDescent="0.2">
      <c r="A19" s="4" t="s">
        <v>24</v>
      </c>
      <c r="B19" s="5">
        <v>2820</v>
      </c>
      <c r="C19" s="5">
        <v>1141</v>
      </c>
      <c r="D19" s="5">
        <v>3615</v>
      </c>
      <c r="E19" s="5">
        <v>1992</v>
      </c>
      <c r="F19" s="5">
        <v>2720</v>
      </c>
      <c r="G19" s="5">
        <v>2632</v>
      </c>
      <c r="H19" s="5">
        <v>1410</v>
      </c>
      <c r="I19" s="5">
        <v>2919</v>
      </c>
      <c r="J19" s="5">
        <v>2713</v>
      </c>
      <c r="K19" s="5">
        <v>1643</v>
      </c>
      <c r="L19" s="5">
        <v>3155</v>
      </c>
      <c r="M19" s="5">
        <v>5671</v>
      </c>
      <c r="N19" s="11">
        <v>32431</v>
      </c>
    </row>
    <row r="20" spans="1:14" s="2" customFormat="1" ht="12.75" x14ac:dyDescent="0.2">
      <c r="A20" s="4" t="s">
        <v>23</v>
      </c>
      <c r="B20" s="5">
        <v>205</v>
      </c>
      <c r="C20" s="5">
        <v>188</v>
      </c>
      <c r="D20" s="5">
        <v>201</v>
      </c>
      <c r="E20" s="5">
        <v>3695</v>
      </c>
      <c r="F20" s="5">
        <v>5549</v>
      </c>
      <c r="G20" s="5">
        <v>1397</v>
      </c>
      <c r="H20" s="5">
        <v>1165</v>
      </c>
      <c r="I20" s="5">
        <v>1041</v>
      </c>
      <c r="J20" s="5">
        <v>752</v>
      </c>
      <c r="K20" s="5">
        <v>286</v>
      </c>
      <c r="L20" s="5">
        <v>528</v>
      </c>
      <c r="M20" s="5">
        <v>452</v>
      </c>
      <c r="N20" s="11">
        <v>15459</v>
      </c>
    </row>
    <row r="21" spans="1:14" s="2" customFormat="1" x14ac:dyDescent="0.25">
      <c r="A21" s="4" t="s">
        <v>26</v>
      </c>
      <c r="B21" s="26">
        <v>29</v>
      </c>
      <c r="C21" s="26">
        <v>207</v>
      </c>
      <c r="D21" s="26">
        <v>173</v>
      </c>
      <c r="E21" s="26">
        <v>84</v>
      </c>
      <c r="F21" s="26">
        <v>16</v>
      </c>
      <c r="G21" s="26">
        <v>31</v>
      </c>
      <c r="H21" s="26"/>
      <c r="I21" s="26">
        <v>18</v>
      </c>
      <c r="J21" s="26"/>
      <c r="K21" s="26"/>
      <c r="L21" s="26">
        <v>84</v>
      </c>
      <c r="M21" s="26"/>
      <c r="N21" s="27">
        <v>642</v>
      </c>
    </row>
    <row r="22" spans="1:14" s="2" customFormat="1" ht="12.75" x14ac:dyDescent="0.2">
      <c r="A22" s="4" t="s">
        <v>42</v>
      </c>
      <c r="B22" s="5">
        <f>SUM(B6:B21)</f>
        <v>10673</v>
      </c>
      <c r="C22" s="5">
        <f t="shared" ref="C22:N22" si="0">SUM(C6:C21)</f>
        <v>3986</v>
      </c>
      <c r="D22" s="5">
        <f t="shared" si="0"/>
        <v>8207</v>
      </c>
      <c r="E22" s="5">
        <f t="shared" si="0"/>
        <v>10668</v>
      </c>
      <c r="F22" s="5">
        <f t="shared" si="0"/>
        <v>16661</v>
      </c>
      <c r="G22" s="5">
        <f t="shared" si="0"/>
        <v>15415</v>
      </c>
      <c r="H22" s="5">
        <f t="shared" si="0"/>
        <v>8250</v>
      </c>
      <c r="I22" s="5">
        <f t="shared" si="0"/>
        <v>14585</v>
      </c>
      <c r="J22" s="5">
        <f t="shared" si="0"/>
        <v>13006</v>
      </c>
      <c r="K22" s="5">
        <f t="shared" si="0"/>
        <v>11423</v>
      </c>
      <c r="L22" s="5">
        <f t="shared" si="0"/>
        <v>9576</v>
      </c>
      <c r="M22" s="5">
        <f t="shared" si="0"/>
        <v>24360</v>
      </c>
      <c r="N22" s="11">
        <f t="shared" si="0"/>
        <v>146810</v>
      </c>
    </row>
    <row r="23" spans="1:14" s="2" customFormat="1" ht="12.75" x14ac:dyDescent="0.2">
      <c r="A23" s="4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1"/>
    </row>
    <row r="24" spans="1:14" s="2" customFormat="1" ht="12.75" x14ac:dyDescent="0.2">
      <c r="A24" s="4" t="s">
        <v>12</v>
      </c>
      <c r="B24" s="5">
        <v>6369</v>
      </c>
      <c r="C24" s="5">
        <v>17230</v>
      </c>
      <c r="D24" s="5">
        <v>25552</v>
      </c>
      <c r="E24" s="5">
        <v>12116</v>
      </c>
      <c r="F24" s="5">
        <v>899</v>
      </c>
      <c r="G24" s="5">
        <v>9202</v>
      </c>
      <c r="H24" s="5">
        <v>5991</v>
      </c>
      <c r="I24" s="5">
        <v>2556</v>
      </c>
      <c r="J24" s="5">
        <v>12059</v>
      </c>
      <c r="K24" s="5">
        <v>479</v>
      </c>
      <c r="L24" s="5">
        <v>11016</v>
      </c>
      <c r="M24" s="5">
        <v>11132</v>
      </c>
      <c r="N24" s="11">
        <v>114601</v>
      </c>
    </row>
    <row r="25" spans="1:14" s="2" customFormat="1" ht="12.75" x14ac:dyDescent="0.2">
      <c r="A25" s="4" t="s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</row>
    <row r="26" spans="1:14" s="2" customFormat="1" ht="12.75" x14ac:dyDescent="0.2">
      <c r="A26" s="4" t="s">
        <v>43</v>
      </c>
      <c r="B26" s="5">
        <f>SUM(B23:B25)</f>
        <v>6369</v>
      </c>
      <c r="C26" s="5">
        <f t="shared" ref="C26:N26" si="1">SUM(C23:C25)</f>
        <v>17230</v>
      </c>
      <c r="D26" s="5">
        <f t="shared" si="1"/>
        <v>25552</v>
      </c>
      <c r="E26" s="5">
        <f t="shared" si="1"/>
        <v>12116</v>
      </c>
      <c r="F26" s="5">
        <f t="shared" si="1"/>
        <v>899</v>
      </c>
      <c r="G26" s="5">
        <f t="shared" si="1"/>
        <v>9202</v>
      </c>
      <c r="H26" s="5">
        <f t="shared" si="1"/>
        <v>5991</v>
      </c>
      <c r="I26" s="5">
        <f t="shared" si="1"/>
        <v>2556</v>
      </c>
      <c r="J26" s="5">
        <f t="shared" si="1"/>
        <v>12059</v>
      </c>
      <c r="K26" s="5">
        <f t="shared" si="1"/>
        <v>479</v>
      </c>
      <c r="L26" s="5">
        <f t="shared" si="1"/>
        <v>11016</v>
      </c>
      <c r="M26" s="5">
        <f t="shared" si="1"/>
        <v>11132</v>
      </c>
      <c r="N26" s="11">
        <f t="shared" si="1"/>
        <v>114601</v>
      </c>
    </row>
    <row r="27" spans="1:14" s="2" customFormat="1" ht="12.75" x14ac:dyDescent="0.2">
      <c r="A27" s="4" t="s">
        <v>17</v>
      </c>
      <c r="B27" s="5">
        <v>8092.7</v>
      </c>
      <c r="C27" s="5">
        <v>12151.300000000001</v>
      </c>
      <c r="D27" s="5">
        <v>6873.5</v>
      </c>
      <c r="E27" s="5">
        <v>4309.1000000000004</v>
      </c>
      <c r="F27" s="5">
        <v>9457.9</v>
      </c>
      <c r="G27" s="5">
        <v>12564.799999999997</v>
      </c>
      <c r="H27" s="5">
        <v>11030.300000000001</v>
      </c>
      <c r="I27" s="5">
        <v>11356.800000000001</v>
      </c>
      <c r="J27" s="5">
        <v>20252.18</v>
      </c>
      <c r="K27" s="5">
        <v>4852.1000000000004</v>
      </c>
      <c r="L27" s="5">
        <v>10018.799999999999</v>
      </c>
      <c r="M27" s="5">
        <v>20701.079999999998</v>
      </c>
      <c r="N27" s="11">
        <v>131660.56</v>
      </c>
    </row>
    <row r="28" spans="1:14" s="2" customFormat="1" ht="12.75" x14ac:dyDescent="0.2">
      <c r="A28" s="4" t="s">
        <v>25</v>
      </c>
      <c r="B28" s="5">
        <v>55</v>
      </c>
      <c r="C28" s="5">
        <v>148.6</v>
      </c>
      <c r="D28" s="5">
        <v>1338.1999999999998</v>
      </c>
      <c r="E28" s="5">
        <v>765.69999999999993</v>
      </c>
      <c r="F28" s="5">
        <v>311</v>
      </c>
      <c r="G28" s="5">
        <v>843.2</v>
      </c>
      <c r="H28" s="5">
        <v>853</v>
      </c>
      <c r="I28" s="5">
        <v>295.5</v>
      </c>
      <c r="J28" s="5">
        <v>1254.7</v>
      </c>
      <c r="K28" s="5">
        <v>883.9</v>
      </c>
      <c r="L28" s="5">
        <v>1731.1000000000001</v>
      </c>
      <c r="M28" s="5">
        <v>2380.6</v>
      </c>
      <c r="N28" s="11">
        <v>10860.5</v>
      </c>
    </row>
    <row r="29" spans="1:14" s="2" customFormat="1" ht="12.75" x14ac:dyDescent="0.2">
      <c r="A29" s="4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4" s="2" customFormat="1" ht="12.75" x14ac:dyDescent="0.2">
      <c r="A30" s="4" t="s">
        <v>44</v>
      </c>
      <c r="B30" s="5">
        <v>3337.1</v>
      </c>
      <c r="C30" s="5">
        <v>557.20000000000005</v>
      </c>
      <c r="D30" s="5">
        <v>8130.1</v>
      </c>
      <c r="E30" s="5">
        <v>4026.6</v>
      </c>
      <c r="F30" s="5">
        <v>6876.4</v>
      </c>
      <c r="G30" s="5">
        <v>6721.4</v>
      </c>
      <c r="H30" s="5">
        <v>5535.4000000000005</v>
      </c>
      <c r="I30" s="5">
        <v>1551.5</v>
      </c>
      <c r="J30" s="5">
        <v>2014.1999999999996</v>
      </c>
      <c r="K30" s="5">
        <v>1893</v>
      </c>
      <c r="L30" s="5">
        <v>10695.3</v>
      </c>
      <c r="M30" s="5">
        <v>5006.8</v>
      </c>
      <c r="N30" s="11">
        <v>56345</v>
      </c>
    </row>
    <row r="31" spans="1:14" s="2" customFormat="1" ht="12.75" x14ac:dyDescent="0.2">
      <c r="A31" s="4" t="s">
        <v>45</v>
      </c>
      <c r="B31" s="5">
        <f>SUM(B27:B30)</f>
        <v>11484.8</v>
      </c>
      <c r="C31" s="5">
        <f t="shared" ref="C31:N31" si="2">SUM(C27:C30)</f>
        <v>12857.100000000002</v>
      </c>
      <c r="D31" s="5">
        <f t="shared" si="2"/>
        <v>16341.800000000001</v>
      </c>
      <c r="E31" s="5">
        <f t="shared" si="2"/>
        <v>9101.4</v>
      </c>
      <c r="F31" s="5">
        <f t="shared" si="2"/>
        <v>16645.3</v>
      </c>
      <c r="G31" s="5">
        <f t="shared" si="2"/>
        <v>20129.399999999998</v>
      </c>
      <c r="H31" s="5">
        <f t="shared" si="2"/>
        <v>17418.7</v>
      </c>
      <c r="I31" s="5">
        <f t="shared" si="2"/>
        <v>13203.800000000001</v>
      </c>
      <c r="J31" s="5">
        <f t="shared" si="2"/>
        <v>23521.08</v>
      </c>
      <c r="K31" s="5">
        <f t="shared" si="2"/>
        <v>7629</v>
      </c>
      <c r="L31" s="5">
        <f t="shared" si="2"/>
        <v>22445.199999999997</v>
      </c>
      <c r="M31" s="5">
        <f t="shared" si="2"/>
        <v>28088.479999999996</v>
      </c>
      <c r="N31" s="11">
        <f t="shared" si="2"/>
        <v>198866.06</v>
      </c>
    </row>
    <row r="32" spans="1:14" s="2" customFormat="1" ht="12.75" x14ac:dyDescent="0.2">
      <c r="A32" s="4" t="s">
        <v>46</v>
      </c>
      <c r="B32" s="5">
        <f>B22+B26+B31</f>
        <v>28526.799999999999</v>
      </c>
      <c r="C32" s="5">
        <f t="shared" ref="C32:N32" si="3">C22+C26+C31</f>
        <v>34073.100000000006</v>
      </c>
      <c r="D32" s="5">
        <f t="shared" si="3"/>
        <v>50100.800000000003</v>
      </c>
      <c r="E32" s="5">
        <f t="shared" si="3"/>
        <v>31885.4</v>
      </c>
      <c r="F32" s="5">
        <f t="shared" si="3"/>
        <v>34205.300000000003</v>
      </c>
      <c r="G32" s="5">
        <f t="shared" si="3"/>
        <v>44746.399999999994</v>
      </c>
      <c r="H32" s="5">
        <f t="shared" si="3"/>
        <v>31659.7</v>
      </c>
      <c r="I32" s="5">
        <f t="shared" si="3"/>
        <v>30344.800000000003</v>
      </c>
      <c r="J32" s="5">
        <f t="shared" si="3"/>
        <v>48586.080000000002</v>
      </c>
      <c r="K32" s="5">
        <f t="shared" si="3"/>
        <v>19531</v>
      </c>
      <c r="L32" s="5">
        <f t="shared" si="3"/>
        <v>43037.2</v>
      </c>
      <c r="M32" s="5">
        <f t="shared" si="3"/>
        <v>63580.479999999996</v>
      </c>
      <c r="N32" s="11">
        <f t="shared" si="3"/>
        <v>460277.06</v>
      </c>
    </row>
    <row r="33" spans="1:14" s="2" customFormat="1" ht="12.75" x14ac:dyDescent="0.2">
      <c r="A33" s="4" t="s">
        <v>47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 s="2" customFormat="1" ht="12.75" x14ac:dyDescent="0.2">
      <c r="A34" s="4" t="s">
        <v>48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 s="2" customFormat="1" ht="12.75" x14ac:dyDescent="0.2">
      <c r="A35" s="4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 s="2" customFormat="1" ht="12.75" x14ac:dyDescent="0.2">
      <c r="A36" s="4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s="2" customFormat="1" ht="12.75" x14ac:dyDescent="0.2">
      <c r="A37" s="4" t="s">
        <v>50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 s="2" customFormat="1" ht="12.75" x14ac:dyDescent="0.2">
      <c r="A38" s="4" t="s">
        <v>51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 s="2" customFormat="1" ht="12.75" x14ac:dyDescent="0.2">
      <c r="A39" s="4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 s="2" customFormat="1" ht="12.75" x14ac:dyDescent="0.2">
      <c r="A40" s="4" t="s">
        <v>52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s="2" customFormat="1" ht="12.75" x14ac:dyDescent="0.2">
      <c r="A41" s="4" t="s">
        <v>53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spans="1:14" s="2" customFormat="1" ht="12.75" x14ac:dyDescent="0.2">
      <c r="A42" s="4" t="s">
        <v>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 s="2" customFormat="1" ht="12.75" x14ac:dyDescent="0.2">
      <c r="A43" s="4" t="s">
        <v>55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 s="2" customFormat="1" ht="12.75" x14ac:dyDescent="0.2">
      <c r="A44" s="4" t="s">
        <v>56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/>
    </row>
    <row r="45" spans="1:14" s="2" customFormat="1" ht="12.75" x14ac:dyDescent="0.2">
      <c r="A45" s="4" t="s">
        <v>27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 s="2" customFormat="1" ht="12.75" x14ac:dyDescent="0.2">
      <c r="A46" s="4" t="s">
        <v>32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 s="2" customFormat="1" ht="12.75" x14ac:dyDescent="0.2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/>
    </row>
    <row r="48" spans="1:14" s="2" customFormat="1" ht="12.75" x14ac:dyDescent="0.2">
      <c r="A48" s="4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/>
    </row>
    <row r="49" spans="1:14" s="2" customFormat="1" ht="12.75" x14ac:dyDescent="0.2">
      <c r="A49" s="4" t="s">
        <v>58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/>
    </row>
    <row r="50" spans="1:14" s="2" customFormat="1" ht="12.75" x14ac:dyDescent="0.2">
      <c r="A50" s="4" t="s">
        <v>59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/>
    </row>
    <row r="51" spans="1:14" s="2" customFormat="1" ht="12.75" x14ac:dyDescent="0.2">
      <c r="A51" s="4" t="s">
        <v>60</v>
      </c>
      <c r="B51" s="5">
        <v>481.24</v>
      </c>
      <c r="C51" s="5">
        <v>444.65</v>
      </c>
      <c r="D51" s="5">
        <v>801.09999999999991</v>
      </c>
      <c r="E51" s="5">
        <v>435.1</v>
      </c>
      <c r="F51" s="5">
        <v>798.09999999999991</v>
      </c>
      <c r="G51" s="5">
        <v>964.59999999999991</v>
      </c>
      <c r="H51" s="5">
        <v>1084.6000000000001</v>
      </c>
      <c r="I51" s="5">
        <v>552.44999999999993</v>
      </c>
      <c r="J51" s="5">
        <v>928.6</v>
      </c>
      <c r="K51" s="5">
        <v>319.5</v>
      </c>
      <c r="L51" s="5">
        <v>1075.0999999999999</v>
      </c>
      <c r="M51" s="5">
        <v>1238.82</v>
      </c>
      <c r="N51" s="11">
        <v>9123.8599999999988</v>
      </c>
    </row>
    <row r="52" spans="1:14" s="2" customFormat="1" ht="12.75" x14ac:dyDescent="0.2">
      <c r="A52" s="4" t="s">
        <v>29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/>
    </row>
    <row r="53" spans="1:14" s="2" customFormat="1" ht="12.75" x14ac:dyDescent="0.2">
      <c r="A53" s="4" t="s">
        <v>15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/>
    </row>
    <row r="54" spans="1:14" s="2" customFormat="1" ht="12.75" x14ac:dyDescent="0.2">
      <c r="A54" s="4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/>
    </row>
    <row r="55" spans="1:14" s="2" customFormat="1" ht="12.75" x14ac:dyDescent="0.2">
      <c r="A55" s="4" t="s">
        <v>62</v>
      </c>
      <c r="B55" s="5">
        <f>SUM(B51:B54)</f>
        <v>481.24</v>
      </c>
      <c r="C55" s="5">
        <f t="shared" ref="C55:N55" si="4">SUM(C51:C54)</f>
        <v>444.65</v>
      </c>
      <c r="D55" s="5">
        <f t="shared" si="4"/>
        <v>801.09999999999991</v>
      </c>
      <c r="E55" s="5">
        <f t="shared" si="4"/>
        <v>435.1</v>
      </c>
      <c r="F55" s="5">
        <f t="shared" si="4"/>
        <v>798.09999999999991</v>
      </c>
      <c r="G55" s="5">
        <f t="shared" si="4"/>
        <v>964.59999999999991</v>
      </c>
      <c r="H55" s="5">
        <f t="shared" si="4"/>
        <v>1084.6000000000001</v>
      </c>
      <c r="I55" s="5">
        <f t="shared" si="4"/>
        <v>552.44999999999993</v>
      </c>
      <c r="J55" s="5">
        <f t="shared" si="4"/>
        <v>928.6</v>
      </c>
      <c r="K55" s="5">
        <f t="shared" si="4"/>
        <v>319.5</v>
      </c>
      <c r="L55" s="5">
        <f t="shared" si="4"/>
        <v>1075.0999999999999</v>
      </c>
      <c r="M55" s="5">
        <f t="shared" si="4"/>
        <v>1238.82</v>
      </c>
      <c r="N55" s="11">
        <f t="shared" si="4"/>
        <v>9123.8599999999988</v>
      </c>
    </row>
    <row r="56" spans="1:14" s="2" customFormat="1" ht="12.75" x14ac:dyDescent="0.2">
      <c r="A56" s="4" t="s">
        <v>63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/>
    </row>
    <row r="57" spans="1:14" s="2" customFormat="1" ht="15.75" thickBot="1" x14ac:dyDescent="0.3">
      <c r="A57" s="25" t="s">
        <v>64</v>
      </c>
      <c r="B57" s="28">
        <f>B32+B50+B55</f>
        <v>29008.04</v>
      </c>
      <c r="C57" s="28">
        <f t="shared" ref="C57:M57" si="5">C32+C50+C55</f>
        <v>34517.750000000007</v>
      </c>
      <c r="D57" s="28">
        <f t="shared" si="5"/>
        <v>50901.9</v>
      </c>
      <c r="E57" s="28">
        <f t="shared" si="5"/>
        <v>32320.5</v>
      </c>
      <c r="F57" s="28">
        <f t="shared" si="5"/>
        <v>35003.4</v>
      </c>
      <c r="G57" s="28">
        <f t="shared" si="5"/>
        <v>45710.999999999993</v>
      </c>
      <c r="H57" s="28">
        <f t="shared" si="5"/>
        <v>32744.3</v>
      </c>
      <c r="I57" s="28">
        <f t="shared" si="5"/>
        <v>30897.250000000004</v>
      </c>
      <c r="J57" s="28">
        <f t="shared" si="5"/>
        <v>49514.68</v>
      </c>
      <c r="K57" s="28">
        <f t="shared" si="5"/>
        <v>19850.5</v>
      </c>
      <c r="L57" s="28">
        <f t="shared" si="5"/>
        <v>44112.299999999996</v>
      </c>
      <c r="M57" s="28">
        <f t="shared" si="5"/>
        <v>64819.299999999996</v>
      </c>
      <c r="N57" s="29">
        <f>N32+N50+N55</f>
        <v>469400.92</v>
      </c>
    </row>
    <row r="58" spans="1:14" s="2" customFormat="1" ht="12.75" x14ac:dyDescent="0.2">
      <c r="A58" s="22" t="s">
        <v>83</v>
      </c>
    </row>
    <row r="59" spans="1:14" s="2" customFormat="1" ht="12.75" x14ac:dyDescent="0.2">
      <c r="A59" s="24" t="s">
        <v>70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Guanacaste-Flota Pequeña</vt:lpstr>
      <vt:lpstr>Golfo de Nicoya-Flota Pequeña</vt:lpstr>
      <vt:lpstr>Quepos-Flota Pequeña</vt:lpstr>
      <vt:lpstr>Golfito-Flota Pequeña</vt:lpstr>
      <vt:lpstr>Limon-Flota Pequeña</vt:lpstr>
      <vt:lpstr>Guanacaste-Flota Mediana</vt:lpstr>
      <vt:lpstr>Golfo de Nicoya-Flota Mediana</vt:lpstr>
      <vt:lpstr>Quepos-Flota Mediana</vt:lpstr>
      <vt:lpstr>Golfito-Flota Mediana</vt:lpstr>
      <vt:lpstr>Limon-Flota Mediana</vt:lpstr>
      <vt:lpstr>Golfo Nicoya-Fta Semi Industria</vt:lpstr>
      <vt:lpstr>Precio Promedio Pagado</vt:lpstr>
      <vt:lpstr>P.P.P-Semi Industrial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Brenes Matarrita</dc:creator>
  <cp:lastModifiedBy>Jose Angel Palma Altamirano</cp:lastModifiedBy>
  <cp:lastPrinted>2017-10-13T20:31:59Z</cp:lastPrinted>
  <dcterms:created xsi:type="dcterms:W3CDTF">2017-10-13T19:52:51Z</dcterms:created>
  <dcterms:modified xsi:type="dcterms:W3CDTF">2019-04-23T17:19:30Z</dcterms:modified>
</cp:coreProperties>
</file>