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3715" windowHeight="11310"/>
  </bookViews>
  <sheets>
    <sheet name="INGRESOS" sheetId="4" r:id="rId1"/>
    <sheet name="EGRES-PROGR 1" sheetId="2" r:id="rId2"/>
    <sheet name="EGRES-PROGR 2" sheetId="3" r:id="rId3"/>
  </sheets>
  <calcPr calcId="125725"/>
</workbook>
</file>

<file path=xl/calcChain.xml><?xml version="1.0" encoding="utf-8"?>
<calcChain xmlns="http://schemas.openxmlformats.org/spreadsheetml/2006/main">
  <c r="D38" i="4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6"/>
  <c r="C38"/>
  <c r="D8" i="3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7"/>
  <c r="D8" i="2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7"/>
  <c r="C132"/>
  <c r="C126" i="3"/>
</calcChain>
</file>

<file path=xl/sharedStrings.xml><?xml version="1.0" encoding="utf-8"?>
<sst xmlns="http://schemas.openxmlformats.org/spreadsheetml/2006/main" count="578" uniqueCount="346">
  <si>
    <t>REMUNERACIONES</t>
  </si>
  <si>
    <t>Suplencias</t>
  </si>
  <si>
    <t>Tiempo extraordinario</t>
  </si>
  <si>
    <t>Recargo de funciones</t>
  </si>
  <si>
    <t>Dietas</t>
  </si>
  <si>
    <t>INCENTIVOS SALARIALES</t>
  </si>
  <si>
    <t>Restricción al ejercicio liberal de la profesión</t>
  </si>
  <si>
    <t>Decimotercer mes</t>
  </si>
  <si>
    <t>Salario escolar</t>
  </si>
  <si>
    <t>Otros incentivos salariales</t>
  </si>
  <si>
    <t>CONTRIBUCIONES PATRONALES AL DESARROLLO Y LA SEGURIDAD SOCIAL</t>
  </si>
  <si>
    <t>Contribución Patronal al Seguro de Pensiones de la Caja Costarricense del Seguro Social</t>
  </si>
  <si>
    <t>SERVICIOS</t>
  </si>
  <si>
    <t>ALQUILERES</t>
  </si>
  <si>
    <t>Alquiler de edificios, locales y terrenos</t>
  </si>
  <si>
    <t>Alquiler de maquinaria, equipo y mobiliario</t>
  </si>
  <si>
    <t>Servicio de agua y alcantarillado</t>
  </si>
  <si>
    <t>Servicio de energía eléctrica</t>
  </si>
  <si>
    <t>Servicio de correo</t>
  </si>
  <si>
    <t>Servicio de telecomunicaciones</t>
  </si>
  <si>
    <t>Otros servicios básicos</t>
  </si>
  <si>
    <t>SERVICIOS COMERCIALES Y FINANCIEROS</t>
  </si>
  <si>
    <t>Información</t>
  </si>
  <si>
    <t>Publicidad y propaganda</t>
  </si>
  <si>
    <t>Impresión, encuadernación y otros</t>
  </si>
  <si>
    <t>Descripción</t>
  </si>
  <si>
    <t>Transporte de bienes</t>
  </si>
  <si>
    <t>Servicios aduaneros</t>
  </si>
  <si>
    <t>Comisiones y gastos por servicios financieros y comerciales</t>
  </si>
  <si>
    <t>Servicios de transferencia electrónica de información</t>
  </si>
  <si>
    <t>SERVICIOS DE GESTIÓN Y APOYO</t>
  </si>
  <si>
    <t>Servicios de ingeniería</t>
  </si>
  <si>
    <t>Servicios de desarrollo de sistemas informáticos</t>
  </si>
  <si>
    <t>Servicios generales</t>
  </si>
  <si>
    <t>Otros servicios de gestión y apoyo</t>
  </si>
  <si>
    <t>Transporte dentro del país</t>
  </si>
  <si>
    <t>Viáticos dentro del país</t>
  </si>
  <si>
    <t>Transporte en el exterior</t>
  </si>
  <si>
    <t>Viáticos en el exterior</t>
  </si>
  <si>
    <t>Seguros</t>
  </si>
  <si>
    <t>CAPACITACIÓN Y PROTOCOLO</t>
  </si>
  <si>
    <t>Actividades de capacitación</t>
  </si>
  <si>
    <t>Actividades protocolarias y sociales</t>
  </si>
  <si>
    <t>Gastos de representación institucional</t>
  </si>
  <si>
    <t>IMPUESTOS</t>
  </si>
  <si>
    <t>Otros impuestos</t>
  </si>
  <si>
    <t>SERVICIOS DIVERSOS</t>
  </si>
  <si>
    <t>Intereses moratorios y multas</t>
  </si>
  <si>
    <t>Deducibles</t>
  </si>
  <si>
    <t>Otros servicios no especificados</t>
  </si>
  <si>
    <t>MATERIALES Y SUMINISTROS</t>
  </si>
  <si>
    <t>Combustibles y lubricantes</t>
  </si>
  <si>
    <t>Productos farmacéuticos y medicinales</t>
  </si>
  <si>
    <t>Productos veterinarios</t>
  </si>
  <si>
    <t>Tintas, pinturas y diluyentes</t>
  </si>
  <si>
    <t>ALIMENTOS Y PRODUCTOS AGROPECUARIOS</t>
  </si>
  <si>
    <t>Productos pecuarios y otras especies</t>
  </si>
  <si>
    <t>Alimentos y bebidas</t>
  </si>
  <si>
    <t>MATERIALES Y PRODUCTOS DE USO EN LA CONSTRUCCIÓN Y MANTENIMIENTO</t>
  </si>
  <si>
    <t>Materiales y productos metálicos</t>
  </si>
  <si>
    <t>Materiales y productos minerales y asfálticos</t>
  </si>
  <si>
    <t>Madera y sus derivados</t>
  </si>
  <si>
    <t>Materiales y productos eléctricos, telefónicos y de cómputo</t>
  </si>
  <si>
    <t>Materiales y productos de vidrio</t>
  </si>
  <si>
    <t>Materiales y productos de plástico</t>
  </si>
  <si>
    <t>HERRAMIENTAS, REPUESTOS Y ACCESORIOS</t>
  </si>
  <si>
    <t>Herramientas e instrumentos</t>
  </si>
  <si>
    <t>Repuestos y accesorios</t>
  </si>
  <si>
    <t>BIENES PARA LA PRODUCCIÓN Y COMERCIALIZACIÓN</t>
  </si>
  <si>
    <t>Otros bienes para la producción y comercialización</t>
  </si>
  <si>
    <t>Productos de papel, cartón e impresos</t>
  </si>
  <si>
    <t>Textiles y vestuario</t>
  </si>
  <si>
    <t>INTERESES Y COMISIONES</t>
  </si>
  <si>
    <t>COMISIONES Y OTROS GASTOS</t>
  </si>
  <si>
    <t>Diferencias por tipo de cambio</t>
  </si>
  <si>
    <t>BIENES DURADEROS</t>
  </si>
  <si>
    <t>MAQUINARIA, EQUIPO Y MOBILIARIO</t>
  </si>
  <si>
    <t>Maquinaria y equipo para la producción</t>
  </si>
  <si>
    <t>Equipo de transporte</t>
  </si>
  <si>
    <t>Equipo de comunicación</t>
  </si>
  <si>
    <t>Equipo y mobiliario de oficina</t>
  </si>
  <si>
    <t>Equipo y programas de cómputo</t>
  </si>
  <si>
    <t>Equipo sanitario, de laboratorio e investigación</t>
  </si>
  <si>
    <t>Equipo y mobiliario educacional, deportivo y recreativo</t>
  </si>
  <si>
    <t>BIENES DURADEROS DIVERSOS</t>
  </si>
  <si>
    <t>Bienes intangibles</t>
  </si>
  <si>
    <t>TRANSFERENCIAS CORRIENTES A PERSONAS</t>
  </si>
  <si>
    <t>Otras transferencias a personas</t>
  </si>
  <si>
    <t>PRESTACIONES</t>
  </si>
  <si>
    <t>OTRAS TRANSFERENCIAS CORRIENTES AL SECTOR PRIVADO</t>
  </si>
  <si>
    <t>Indemnizaciones</t>
  </si>
  <si>
    <t>Reintegros o devoluciones</t>
  </si>
  <si>
    <t>Cuenta</t>
  </si>
  <si>
    <t>Monto Inicial</t>
  </si>
  <si>
    <t>0.00.00</t>
  </si>
  <si>
    <t>0.01.00</t>
  </si>
  <si>
    <t>REMUNERACIONES BÁSICAS</t>
  </si>
  <si>
    <t>0.01.01</t>
  </si>
  <si>
    <t>Sueldos para cargos fijos</t>
  </si>
  <si>
    <t>0.01.05</t>
  </si>
  <si>
    <t>0.02.00</t>
  </si>
  <si>
    <t>REMUNERACIONES EVENTUALES</t>
  </si>
  <si>
    <t>0.02.01</t>
  </si>
  <si>
    <t>0.02.02</t>
  </si>
  <si>
    <t>0.02.05</t>
  </si>
  <si>
    <t>0.03.00</t>
  </si>
  <si>
    <t>0.03.01</t>
  </si>
  <si>
    <t>Retribución por años servidos</t>
  </si>
  <si>
    <t>0.03.02</t>
  </si>
  <si>
    <t>0.03.03</t>
  </si>
  <si>
    <t>0.03.04</t>
  </si>
  <si>
    <t>0.03.99</t>
  </si>
  <si>
    <t>0.04.00</t>
  </si>
  <si>
    <t>0.04.01</t>
  </si>
  <si>
    <t>Contribución Patronal al Seguro de Salud de la Caja Costarricensedel Seguro Social</t>
  </si>
  <si>
    <t>0.04.02</t>
  </si>
  <si>
    <t>Contribución Patronal al Instituto Mixto de Ayuda Social</t>
  </si>
  <si>
    <t>0.04.03</t>
  </si>
  <si>
    <t>Contribución Patronal al Instituto Nacional de Aprendizaje</t>
  </si>
  <si>
    <t>0.04.04</t>
  </si>
  <si>
    <t>Contribución Patronal al Fondo de Desarrollo Social y Asignaciones Familiares</t>
  </si>
  <si>
    <t>0.04.05</t>
  </si>
  <si>
    <t>Contribución Patronal al Banco Popular y de Desarrollo Comunal</t>
  </si>
  <si>
    <t>0.05.00</t>
  </si>
  <si>
    <t>CONTRIBUCIONES PATRONALES A FONDOS DE PENSIONES Y OTROS FONDOS DE CAPITALIZACIÓN</t>
  </si>
  <si>
    <t>0.05.01</t>
  </si>
  <si>
    <t>0.05.02</t>
  </si>
  <si>
    <t>Aporte Patronal al Régimen Obligatorio de Pensiones Complementarias</t>
  </si>
  <si>
    <t>0.05.03</t>
  </si>
  <si>
    <t>Aporte Patronal al Fondo de Capitalización Laboral</t>
  </si>
  <si>
    <t>0.05.05</t>
  </si>
  <si>
    <t>Contribución Patronal a fondos administrados por entes privados</t>
  </si>
  <si>
    <t>1.00.00</t>
  </si>
  <si>
    <t>1.01.00</t>
  </si>
  <si>
    <t>1.01.02</t>
  </si>
  <si>
    <t>1.02.00</t>
  </si>
  <si>
    <t>SERVICIOS BÁSICOS</t>
  </si>
  <si>
    <t>1.02.01</t>
  </si>
  <si>
    <t>1.02.02</t>
  </si>
  <si>
    <t>1.02.03</t>
  </si>
  <si>
    <t>1.02.04</t>
  </si>
  <si>
    <t>1.02.99</t>
  </si>
  <si>
    <t>1.03.00</t>
  </si>
  <si>
    <t>1.03.01</t>
  </si>
  <si>
    <t>1.03.02</t>
  </si>
  <si>
    <t>1.03.03</t>
  </si>
  <si>
    <t>1.03.04</t>
  </si>
  <si>
    <t>1.03.05</t>
  </si>
  <si>
    <t>1.03.06</t>
  </si>
  <si>
    <t>1.03.07</t>
  </si>
  <si>
    <t>1.04.00</t>
  </si>
  <si>
    <t>1.04.03</t>
  </si>
  <si>
    <t>1.04.05</t>
  </si>
  <si>
    <t>1.04.06</t>
  </si>
  <si>
    <t>1.04.99</t>
  </si>
  <si>
    <t>1.05.00</t>
  </si>
  <si>
    <t>GASTOS DE VIAJE Y DE TRANSPORTE</t>
  </si>
  <si>
    <t>1.05.01</t>
  </si>
  <si>
    <t>1.05.02</t>
  </si>
  <si>
    <t>1.05.03</t>
  </si>
  <si>
    <t>1.05.04</t>
  </si>
  <si>
    <t>1.06.00</t>
  </si>
  <si>
    <t>SEGUROS, REASEGUROS Y OTRAS OBLIGACIONES</t>
  </si>
  <si>
    <t>1.06.01</t>
  </si>
  <si>
    <t>1.07.00</t>
  </si>
  <si>
    <t>1.07.01</t>
  </si>
  <si>
    <t>1.07.02</t>
  </si>
  <si>
    <t>1.07.03</t>
  </si>
  <si>
    <t>1.08.00</t>
  </si>
  <si>
    <t>MANTENIMIENTO Y REPARACIÓN</t>
  </si>
  <si>
    <t>1.08.01</t>
  </si>
  <si>
    <t>Mantenimiento de edificios, locales y terrenos</t>
  </si>
  <si>
    <t>1.08.02</t>
  </si>
  <si>
    <t>Mantenimiento de vías de comunicación</t>
  </si>
  <si>
    <t>1.08.04</t>
  </si>
  <si>
    <t>Mantenimiento y reparación de maquinaria y equipo de producción</t>
  </si>
  <si>
    <t>1.08.05</t>
  </si>
  <si>
    <t>Mantenimiento y reparación de equipo de transporte</t>
  </si>
  <si>
    <t>1.08.07</t>
  </si>
  <si>
    <t>Mantenimiento y reparación de equipo y mobiliario de oficina</t>
  </si>
  <si>
    <t>1.08.08</t>
  </si>
  <si>
    <t>Mantenimiento y reparación de equipo de cómputo y sistemas de información</t>
  </si>
  <si>
    <t>1.08.99</t>
  </si>
  <si>
    <t>Mantenimiento y reparación de otros equipos</t>
  </si>
  <si>
    <t>1.09.00</t>
  </si>
  <si>
    <t>1.09.99</t>
  </si>
  <si>
    <t>1.99.00</t>
  </si>
  <si>
    <t>1.99.02</t>
  </si>
  <si>
    <t>1.99.05</t>
  </si>
  <si>
    <t>2.00.00</t>
  </si>
  <si>
    <t>2.01.00</t>
  </si>
  <si>
    <t>PRODUCTOS QUÍMICOS Y CONEXOS</t>
  </si>
  <si>
    <t>2.01.01</t>
  </si>
  <si>
    <t>2.01.02</t>
  </si>
  <si>
    <t>2.01.04</t>
  </si>
  <si>
    <t>2.01.99</t>
  </si>
  <si>
    <t>Otros productos químicos y conexos</t>
  </si>
  <si>
    <t>2.02.00</t>
  </si>
  <si>
    <t>2.02.03</t>
  </si>
  <si>
    <t>2.03.00</t>
  </si>
  <si>
    <t>2.03.01</t>
  </si>
  <si>
    <t>2.03.02</t>
  </si>
  <si>
    <t>2.03.03</t>
  </si>
  <si>
    <t>2.03.04</t>
  </si>
  <si>
    <t>2.03.05</t>
  </si>
  <si>
    <t>2.03.06</t>
  </si>
  <si>
    <t>2.03.99</t>
  </si>
  <si>
    <t>Otros materiales y productos de uso en la construcción y mantenimiento</t>
  </si>
  <si>
    <t>2.04.00</t>
  </si>
  <si>
    <t>2.04.01</t>
  </si>
  <si>
    <t>2.04.02</t>
  </si>
  <si>
    <t>2.99.00</t>
  </si>
  <si>
    <t>ÚTILES, MATERIALES Y SUMINISTROS DIVERSOS</t>
  </si>
  <si>
    <t>2.99.01</t>
  </si>
  <si>
    <t>Útiles y materiales de oficina y cómputo</t>
  </si>
  <si>
    <t>2.99.03</t>
  </si>
  <si>
    <t>2.99.04</t>
  </si>
  <si>
    <t>2.99.05</t>
  </si>
  <si>
    <t>Útiles y materiales de limpieza</t>
  </si>
  <si>
    <t>2.99.06</t>
  </si>
  <si>
    <t>Útiles y materiales de resguardo y seguridad</t>
  </si>
  <si>
    <t>2.99.07</t>
  </si>
  <si>
    <t>Útiles y materiales de cocina y comedor</t>
  </si>
  <si>
    <t>2.99.99</t>
  </si>
  <si>
    <t>Otros útiles, materiales y suministros diversos</t>
  </si>
  <si>
    <t>3.00.00</t>
  </si>
  <si>
    <t>3.04.00</t>
  </si>
  <si>
    <t>3.04.05</t>
  </si>
  <si>
    <t>5.00.00</t>
  </si>
  <si>
    <t>5.01.00</t>
  </si>
  <si>
    <t>5.01.01</t>
  </si>
  <si>
    <t>5.01.03</t>
  </si>
  <si>
    <t>5.01.04</t>
  </si>
  <si>
    <t>5.01.05</t>
  </si>
  <si>
    <t>5.01.07</t>
  </si>
  <si>
    <t>5.01.99</t>
  </si>
  <si>
    <t>Maquinaria, equipo y mobiliario diverso</t>
  </si>
  <si>
    <t>5.99.00</t>
  </si>
  <si>
    <t>5.99.03</t>
  </si>
  <si>
    <t>6.00.00</t>
  </si>
  <si>
    <t>TRANSFERENCIAS CORRIENTES</t>
  </si>
  <si>
    <t>6.01.00</t>
  </si>
  <si>
    <t>TRANSFERENCIAS CORRIENTES AL SECTOR PÚBLICO</t>
  </si>
  <si>
    <t>6.01.01</t>
  </si>
  <si>
    <t>Transferencias corrientes al Gobierno Central</t>
  </si>
  <si>
    <t>6.01.02</t>
  </si>
  <si>
    <t>Transferencias corrientes a Órganos Desconcentrados</t>
  </si>
  <si>
    <t>6.01.03</t>
  </si>
  <si>
    <t>Transferencias corrientes a Instituciones Descentralizadas no Empresariales</t>
  </si>
  <si>
    <t>6.02.00</t>
  </si>
  <si>
    <t>6.02.99</t>
  </si>
  <si>
    <t>6.03.00</t>
  </si>
  <si>
    <t>6.03.01</t>
  </si>
  <si>
    <t>Prestaciones legales</t>
  </si>
  <si>
    <t>6.06.00</t>
  </si>
  <si>
    <t>6.06.01</t>
  </si>
  <si>
    <t>6.06.02</t>
  </si>
  <si>
    <t>6.07.00</t>
  </si>
  <si>
    <t>TRANSFERENCIAS CORRIENTES AL SECTOR EXTERNO</t>
  </si>
  <si>
    <t>6.07.01</t>
  </si>
  <si>
    <t>Transferencias corrientes a organismos internacionales</t>
  </si>
  <si>
    <t>1.01.01</t>
  </si>
  <si>
    <t>1.08.06</t>
  </si>
  <si>
    <t>Mantenimiento y reparación de equipo de comunicación</t>
  </si>
  <si>
    <t>1.99.99</t>
  </si>
  <si>
    <t>2.01.03</t>
  </si>
  <si>
    <t>2.02.01</t>
  </si>
  <si>
    <t>2.02.04</t>
  </si>
  <si>
    <t>Alimentos para animales</t>
  </si>
  <si>
    <t>2.05.00</t>
  </si>
  <si>
    <t>2.05.99</t>
  </si>
  <si>
    <t>2.99.02</t>
  </si>
  <si>
    <t>Útiles y materiales médico, hospitalario y de investigación</t>
  </si>
  <si>
    <t>5.01.02</t>
  </si>
  <si>
    <t>5.01.06</t>
  </si>
  <si>
    <t>PROGRAMA 2: SERV AL SECTOR PESQUERO Y ACUICOLA</t>
  </si>
  <si>
    <t>PRESUPUESTO ORDINARIO 2017</t>
  </si>
  <si>
    <t>PROGRAMA 2: SERVICIO AL SECTOR PESQUERO Y ACUICOLA</t>
  </si>
  <si>
    <t>PROGRAMA 1: DIRECCION SUPERIOR Y ADMINISTRATIVA</t>
  </si>
  <si>
    <t>Porcentaje</t>
  </si>
  <si>
    <t>Datos registrados en Sistema de Información sobre Planes y Presupuesto de la Contraloría General de la República</t>
  </si>
  <si>
    <t>1.0.0.0.00.00.0.0.000</t>
  </si>
  <si>
    <t>INGRESOS CORRIENTES</t>
  </si>
  <si>
    <t>1.3.0.0.00.00.0.0.000</t>
  </si>
  <si>
    <t>INGRESOS NO TRIBUTARIOS</t>
  </si>
  <si>
    <t>1.3.1.0.00.00.0.0.000</t>
  </si>
  <si>
    <t>VENTA DE BIENES Y SERVICIOS</t>
  </si>
  <si>
    <t>1.3.1.1.00.00.0.0.000</t>
  </si>
  <si>
    <t>VENTA DE BIENES</t>
  </si>
  <si>
    <t>1.3.1.1.05.00.0.0.000</t>
  </si>
  <si>
    <t>Venta de agua</t>
  </si>
  <si>
    <t>1.3.1.1.09.00.0.0.000</t>
  </si>
  <si>
    <t>Venta de otros bienes</t>
  </si>
  <si>
    <t>1.3.1.2.00.00.0.0.000</t>
  </si>
  <si>
    <t>VENTA DE SERVICIOS</t>
  </si>
  <si>
    <t>1.3.1.2.01.00.0.0.000</t>
  </si>
  <si>
    <t>SERVICIOS DE TRANSPORTE</t>
  </si>
  <si>
    <t>1.3.1.2.01.03.0.0.000</t>
  </si>
  <si>
    <t>Servicios de transporte portuario</t>
  </si>
  <si>
    <t>1.3.1.2.04.00.0.0.000</t>
  </si>
  <si>
    <t>1.3.1.2.04.01.0.0.000</t>
  </si>
  <si>
    <t>Alquiler de edificios e instalaciones</t>
  </si>
  <si>
    <t>1.3.1.3.00.00.0.0.000</t>
  </si>
  <si>
    <t>DERECHOS ADMINISTRATIV0S</t>
  </si>
  <si>
    <t>1.3.1.3.01.00.0.0.000</t>
  </si>
  <si>
    <t>DERECHOS ADMINISTRATIVOS A LOS SERVICIOS DE TRANSPORTE</t>
  </si>
  <si>
    <t>1.3.1.3.01.03.0.0.000</t>
  </si>
  <si>
    <t>Derechos administrativos a los servicios de transporte portuario</t>
  </si>
  <si>
    <t>1.3.1.3.02.00.0.0.000</t>
  </si>
  <si>
    <t>DERECHOS ADMINISTRATIVOS A OTROS SERVICIOS PUBLICOS</t>
  </si>
  <si>
    <t>1.3.1.3.02.03.0.0.000</t>
  </si>
  <si>
    <t>Derechos administrativos a actividades comerciales</t>
  </si>
  <si>
    <t>1.3.1.3.02.09.0.0.000</t>
  </si>
  <si>
    <t>Otros derechos administrativos a otros servicios públicos</t>
  </si>
  <si>
    <t>1.3.2.0.00.00.0.0.000</t>
  </si>
  <si>
    <t>INGRESOS DE LA PROPIEDAD</t>
  </si>
  <si>
    <t>1.3.2.3.00.00.0.0.000</t>
  </si>
  <si>
    <t>RENTA DE ACTIVOS FINANCIEROS</t>
  </si>
  <si>
    <t>1.3.2.3.03.00.0.0.000</t>
  </si>
  <si>
    <t>OTRAS RENTAS DE ACTIVOS FINANCIEROS</t>
  </si>
  <si>
    <t>1.3.2.3.03.01.0.0.000</t>
  </si>
  <si>
    <t>Intereses sobre cuentas corrientes y otros depósitos en Bancos Estatales</t>
  </si>
  <si>
    <t>1.3.3.0.00.00.0.0.000</t>
  </si>
  <si>
    <t>MULTAS, SANCIONES, REMATES Y CONFISCACIONES</t>
  </si>
  <si>
    <t>1.3.3.1.00.00.0.0.000</t>
  </si>
  <si>
    <t>MULTAS Y SANCIONES</t>
  </si>
  <si>
    <t>1.3.3.1.09.00.0.0.000</t>
  </si>
  <si>
    <t>Otras multas</t>
  </si>
  <si>
    <t>1.3.3.2.00.00.0.0.000</t>
  </si>
  <si>
    <t>REMATES Y CONFISCACIONES</t>
  </si>
  <si>
    <t>1.3.3.2.01.00.0.0.000</t>
  </si>
  <si>
    <t>Remate y confiscaciones</t>
  </si>
  <si>
    <t>1.4.0.0.00.00.0.0.000</t>
  </si>
  <si>
    <t>1.4.1.0.00.00.0.0.000</t>
  </si>
  <si>
    <t>TRANSFERENCIAS CORRIENTES DEL SECTOR PUBLICO</t>
  </si>
  <si>
    <t>1.4.1.1.00.00.0.0.000</t>
  </si>
  <si>
    <t>Transferencias corrientes del Gobierno Central</t>
  </si>
  <si>
    <t>3.0.0.0.00.00.0.0.000</t>
  </si>
  <si>
    <t>FINANCIAMIENTO</t>
  </si>
  <si>
    <t>3.3.0.0.00.00.0.0.000</t>
  </si>
  <si>
    <t>RECURSOS DE VIGENCIAS ANTERIORES</t>
  </si>
  <si>
    <t>3.3.2.0.00.00.0.0.000</t>
  </si>
  <si>
    <t>SUPERÁVIT ESPECIFICO</t>
  </si>
  <si>
    <t>TOTAL INGRESOS PROYECTADOS 2017</t>
  </si>
  <si>
    <t>PRESUPUESTO DE INGRESOS</t>
  </si>
  <si>
    <t>PRESUPUESTO DE EGRESOS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</si>
</sst>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u/>
      <sz val="9"/>
      <color theme="10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  <bgColor indexed="64"/>
      </patternFill>
    </fill>
    <fill>
      <patternFill patternType="solid">
        <fgColor rgb="FFFAFFFF"/>
        <bgColor indexed="64"/>
      </patternFill>
    </fill>
  </fills>
  <borders count="8">
    <border>
      <left/>
      <right/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CFE0F1"/>
      </right>
      <top/>
      <bottom style="medium">
        <color rgb="FFCFE0F1"/>
      </bottom>
      <diagonal/>
    </border>
    <border>
      <left style="medium">
        <color rgb="FFCFE0F1"/>
      </left>
      <right style="medium">
        <color rgb="FFFFFFFF"/>
      </right>
      <top style="medium">
        <color rgb="FFCFE0F1"/>
      </top>
      <bottom/>
      <diagonal/>
    </border>
    <border>
      <left style="medium">
        <color rgb="FFFFFFFF"/>
      </left>
      <right style="medium">
        <color rgb="FFFFFFFF"/>
      </right>
      <top style="medium">
        <color rgb="FFCFE0F1"/>
      </top>
      <bottom/>
      <diagonal/>
    </border>
    <border>
      <left style="medium">
        <color rgb="FFCFE0F1"/>
      </left>
      <right style="medium">
        <color rgb="FFFFFFFF"/>
      </right>
      <top/>
      <bottom/>
      <diagonal/>
    </border>
    <border>
      <left style="medium">
        <color rgb="FFCFE0F1"/>
      </left>
      <right style="medium">
        <color rgb="FFCFE0F1"/>
      </right>
      <top/>
      <bottom style="medium">
        <color rgb="FFCFE0F1"/>
      </bottom>
      <diagonal/>
    </border>
    <border>
      <left/>
      <right style="medium">
        <color rgb="FFCFE0F1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3" fillId="3" borderId="2" xfId="0" applyFont="1" applyFill="1" applyBorder="1" applyAlignment="1">
      <alignment wrapText="1"/>
    </xf>
    <xf numFmtId="4" fontId="3" fillId="3" borderId="2" xfId="0" applyNumberFormat="1" applyFont="1" applyFill="1" applyBorder="1" applyAlignment="1">
      <alignment horizontal="right" wrapText="1"/>
    </xf>
    <xf numFmtId="0" fontId="3" fillId="3" borderId="6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4" fontId="5" fillId="3" borderId="2" xfId="0" applyNumberFormat="1" applyFont="1" applyFill="1" applyBorder="1" applyAlignment="1">
      <alignment horizontal="right" wrapText="1"/>
    </xf>
    <xf numFmtId="0" fontId="5" fillId="0" borderId="6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4" fontId="5" fillId="0" borderId="2" xfId="0" applyNumberFormat="1" applyFont="1" applyFill="1" applyBorder="1" applyAlignment="1">
      <alignment horizontal="right" wrapText="1"/>
    </xf>
    <xf numFmtId="0" fontId="5" fillId="0" borderId="7" xfId="0" applyFont="1" applyFill="1" applyBorder="1" applyAlignment="1">
      <alignment horizontal="right" wrapText="1"/>
    </xf>
    <xf numFmtId="0" fontId="3" fillId="0" borderId="0" xfId="0" applyFont="1"/>
    <xf numFmtId="0" fontId="5" fillId="0" borderId="0" xfId="0" applyFont="1"/>
    <xf numFmtId="4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Fill="1"/>
    <xf numFmtId="10" fontId="3" fillId="3" borderId="2" xfId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right"/>
    </xf>
    <xf numFmtId="0" fontId="8" fillId="3" borderId="6" xfId="0" applyFont="1" applyFill="1" applyBorder="1" applyAlignment="1">
      <alignment wrapText="1"/>
    </xf>
    <xf numFmtId="0" fontId="8" fillId="3" borderId="2" xfId="0" applyFont="1" applyFill="1" applyBorder="1" applyAlignment="1">
      <alignment wrapText="1"/>
    </xf>
    <xf numFmtId="4" fontId="8" fillId="3" borderId="2" xfId="0" applyNumberFormat="1" applyFont="1" applyFill="1" applyBorder="1" applyAlignment="1">
      <alignment horizontal="right" wrapText="1"/>
    </xf>
    <xf numFmtId="10" fontId="8" fillId="3" borderId="2" xfId="1" applyNumberFormat="1" applyFont="1" applyFill="1" applyBorder="1" applyAlignment="1">
      <alignment horizontal="right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7" fillId="2" borderId="3" xfId="4" applyFont="1" applyFill="1" applyBorder="1" applyAlignment="1" applyProtection="1">
      <alignment horizontal="center" vertical="center"/>
    </xf>
    <xf numFmtId="0" fontId="7" fillId="2" borderId="5" xfId="4" applyFont="1" applyFill="1" applyBorder="1" applyAlignment="1" applyProtection="1">
      <alignment horizontal="center" vertical="center"/>
    </xf>
    <xf numFmtId="0" fontId="7" fillId="2" borderId="4" xfId="4" applyFont="1" applyFill="1" applyBorder="1" applyAlignment="1" applyProtection="1">
      <alignment horizontal="center" vertical="center"/>
    </xf>
    <xf numFmtId="0" fontId="7" fillId="2" borderId="1" xfId="4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/>
    </xf>
    <xf numFmtId="10" fontId="5" fillId="3" borderId="2" xfId="1" applyNumberFormat="1" applyFont="1" applyFill="1" applyBorder="1" applyAlignment="1">
      <alignment horizontal="right" wrapText="1"/>
    </xf>
  </cellXfs>
  <cellStyles count="5">
    <cellStyle name="Hipervínculo" xfId="4" builtinId="8"/>
    <cellStyle name="Normal" xfId="0" builtinId="0"/>
    <cellStyle name="Normal 11" xfId="2"/>
    <cellStyle name="Normal 8" xfId="3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grweb.cgr.go.cr/apex/f?p=236:25:13392470755482:fsp_sort_3::RP&amp;fsp_region_id=53454518722808804" TargetMode="External"/><Relationship Id="rId2" Type="http://schemas.openxmlformats.org/officeDocument/2006/relationships/hyperlink" Target="http://cgrweb.cgr.go.cr/apex/f?p=236:25:13392470755482:fsp_sort_1::RP&amp;fsp_region_id=53454518722808804" TargetMode="External"/><Relationship Id="rId1" Type="http://schemas.openxmlformats.org/officeDocument/2006/relationships/hyperlink" Target="http://cgrweb.cgr.go.cr/apex/f?p=236:25:13392470755482:fsp_sort_2_desc::RP&amp;fsp_region_id=53454518722808804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cgrweb.cgr.go.cr/apex/f?p=236:26:13392470755482:fsp_sort_3::RP&amp;fsp_region_id=53480917481995625" TargetMode="External"/><Relationship Id="rId2" Type="http://schemas.openxmlformats.org/officeDocument/2006/relationships/hyperlink" Target="http://cgrweb.cgr.go.cr/apex/f?p=236:26:13392470755482:fsp_sort_1::RP&amp;fsp_region_id=53480917481995625" TargetMode="External"/><Relationship Id="rId1" Type="http://schemas.openxmlformats.org/officeDocument/2006/relationships/hyperlink" Target="http://cgrweb.cgr.go.cr/apex/f?p=236:26:13392470755482:fsp_sort_2_desc::RP&amp;fsp_region_id=53480917481995625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cgrweb.cgr.go.cr/apex/f?p=236:26:13392470755482:fsp_sort_3::RP&amp;fsp_region_id=53480917481995625" TargetMode="External"/><Relationship Id="rId2" Type="http://schemas.openxmlformats.org/officeDocument/2006/relationships/hyperlink" Target="http://cgrweb.cgr.go.cr/apex/f?p=236:26:13392470755482:fsp_sort_1::RP&amp;fsp_region_id=53480917481995625" TargetMode="External"/><Relationship Id="rId1" Type="http://schemas.openxmlformats.org/officeDocument/2006/relationships/hyperlink" Target="http://cgrweb.cgr.go.cr/apex/f?p=236:26:13392470755482:fsp_sort_2_desc::RP&amp;fsp_region_id=53480917481995625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"/>
  <sheetViews>
    <sheetView tabSelected="1" topLeftCell="A2" workbookViewId="0">
      <selection activeCell="D38" sqref="D38"/>
    </sheetView>
  </sheetViews>
  <sheetFormatPr baseColWidth="10" defaultRowHeight="12"/>
  <cols>
    <col min="1" max="1" width="21" style="11" customWidth="1"/>
    <col min="2" max="2" width="45.5703125" style="11" customWidth="1"/>
    <col min="3" max="3" width="17" style="11" customWidth="1"/>
    <col min="4" max="16384" width="11.42578125" style="11"/>
  </cols>
  <sheetData>
    <row r="1" spans="1:4" ht="15">
      <c r="A1" s="29" t="s">
        <v>276</v>
      </c>
      <c r="B1" s="29"/>
      <c r="C1" s="29"/>
      <c r="D1" s="29"/>
    </row>
    <row r="2" spans="1:4" ht="15">
      <c r="A2" s="29" t="s">
        <v>344</v>
      </c>
      <c r="B2" s="29"/>
      <c r="C2" s="29"/>
      <c r="D2" s="29"/>
    </row>
    <row r="3" spans="1:4" ht="12.75" thickBot="1"/>
    <row r="4" spans="1:4">
      <c r="A4" s="25" t="s">
        <v>92</v>
      </c>
      <c r="B4" s="27" t="s">
        <v>25</v>
      </c>
      <c r="C4" s="27" t="s">
        <v>93</v>
      </c>
      <c r="D4" s="27" t="s">
        <v>279</v>
      </c>
    </row>
    <row r="5" spans="1:4">
      <c r="A5" s="26"/>
      <c r="B5" s="28"/>
      <c r="C5" s="28"/>
      <c r="D5" s="28"/>
    </row>
    <row r="6" spans="1:4" s="12" customFormat="1" ht="12.75" thickBot="1">
      <c r="A6" s="4" t="s">
        <v>281</v>
      </c>
      <c r="B6" s="5" t="s">
        <v>282</v>
      </c>
      <c r="C6" s="6">
        <v>4302878265</v>
      </c>
      <c r="D6" s="16">
        <f>+C6/$C$38</f>
        <v>0.90843014090440188</v>
      </c>
    </row>
    <row r="7" spans="1:4" ht="12.75" thickBot="1">
      <c r="A7" s="18" t="s">
        <v>283</v>
      </c>
      <c r="B7" s="19" t="s">
        <v>284</v>
      </c>
      <c r="C7" s="20">
        <v>2002878265</v>
      </c>
      <c r="D7" s="16">
        <f t="shared" ref="D7:D37" si="0">+C7/$C$38</f>
        <v>0.42285067632242529</v>
      </c>
    </row>
    <row r="8" spans="1:4" ht="12.75" thickBot="1">
      <c r="A8" s="3" t="s">
        <v>285</v>
      </c>
      <c r="B8" s="1" t="s">
        <v>286</v>
      </c>
      <c r="C8" s="2">
        <v>1991878265</v>
      </c>
      <c r="D8" s="16">
        <f t="shared" si="0"/>
        <v>0.42052833975268539</v>
      </c>
    </row>
    <row r="9" spans="1:4" ht="12.75" thickBot="1">
      <c r="A9" s="3" t="s">
        <v>287</v>
      </c>
      <c r="B9" s="1" t="s">
        <v>288</v>
      </c>
      <c r="C9" s="2">
        <v>52109110</v>
      </c>
      <c r="D9" s="16">
        <f t="shared" si="0"/>
        <v>1.1001353797236227E-2</v>
      </c>
    </row>
    <row r="10" spans="1:4" ht="12.75" thickBot="1">
      <c r="A10" s="3" t="s">
        <v>289</v>
      </c>
      <c r="B10" s="1" t="s">
        <v>290</v>
      </c>
      <c r="C10" s="2">
        <v>4451250</v>
      </c>
      <c r="D10" s="16">
        <f t="shared" si="0"/>
        <v>9.3975460509587965E-4</v>
      </c>
    </row>
    <row r="11" spans="1:4" ht="12.75" thickBot="1">
      <c r="A11" s="3" t="s">
        <v>291</v>
      </c>
      <c r="B11" s="1" t="s">
        <v>292</v>
      </c>
      <c r="C11" s="2">
        <v>47657860</v>
      </c>
      <c r="D11" s="16">
        <f t="shared" si="0"/>
        <v>1.0061599192140346E-2</v>
      </c>
    </row>
    <row r="12" spans="1:4" ht="12.75" thickBot="1">
      <c r="A12" s="3" t="s">
        <v>293</v>
      </c>
      <c r="B12" s="1" t="s">
        <v>294</v>
      </c>
      <c r="C12" s="2">
        <v>22710000</v>
      </c>
      <c r="D12" s="16">
        <f t="shared" si="0"/>
        <v>4.7945694089811686E-3</v>
      </c>
    </row>
    <row r="13" spans="1:4" ht="12.75" thickBot="1">
      <c r="A13" s="3" t="s">
        <v>295</v>
      </c>
      <c r="B13" s="1" t="s">
        <v>296</v>
      </c>
      <c r="C13" s="2">
        <v>16710000</v>
      </c>
      <c r="D13" s="16">
        <f t="shared" si="0"/>
        <v>3.52784037094123E-3</v>
      </c>
    </row>
    <row r="14" spans="1:4" ht="12.75" thickBot="1">
      <c r="A14" s="3" t="s">
        <v>297</v>
      </c>
      <c r="B14" s="1" t="s">
        <v>298</v>
      </c>
      <c r="C14" s="2">
        <v>16710000</v>
      </c>
      <c r="D14" s="16">
        <f t="shared" si="0"/>
        <v>3.52784037094123E-3</v>
      </c>
    </row>
    <row r="15" spans="1:4" ht="12.75" thickBot="1">
      <c r="A15" s="3" t="s">
        <v>299</v>
      </c>
      <c r="B15" s="1" t="s">
        <v>13</v>
      </c>
      <c r="C15" s="2">
        <v>6000000</v>
      </c>
      <c r="D15" s="16">
        <f t="shared" si="0"/>
        <v>1.2667290380399389E-3</v>
      </c>
    </row>
    <row r="16" spans="1:4" ht="12.75" thickBot="1">
      <c r="A16" s="3" t="s">
        <v>300</v>
      </c>
      <c r="B16" s="1" t="s">
        <v>301</v>
      </c>
      <c r="C16" s="2">
        <v>6000000</v>
      </c>
      <c r="D16" s="16">
        <f t="shared" si="0"/>
        <v>1.2667290380399389E-3</v>
      </c>
    </row>
    <row r="17" spans="1:4" ht="12.75" thickBot="1">
      <c r="A17" s="3" t="s">
        <v>302</v>
      </c>
      <c r="B17" s="1" t="s">
        <v>303</v>
      </c>
      <c r="C17" s="2">
        <v>1917059155</v>
      </c>
      <c r="D17" s="16">
        <f t="shared" si="0"/>
        <v>0.40473241654646802</v>
      </c>
    </row>
    <row r="18" spans="1:4" ht="24.75" thickBot="1">
      <c r="A18" s="3" t="s">
        <v>304</v>
      </c>
      <c r="B18" s="1" t="s">
        <v>305</v>
      </c>
      <c r="C18" s="2">
        <v>75000000</v>
      </c>
      <c r="D18" s="16">
        <f t="shared" si="0"/>
        <v>1.5834112975499234E-2</v>
      </c>
    </row>
    <row r="19" spans="1:4" ht="24.75" thickBot="1">
      <c r="A19" s="3" t="s">
        <v>306</v>
      </c>
      <c r="B19" s="1" t="s">
        <v>307</v>
      </c>
      <c r="C19" s="2">
        <v>75000000</v>
      </c>
      <c r="D19" s="16">
        <f t="shared" si="0"/>
        <v>1.5834112975499234E-2</v>
      </c>
    </row>
    <row r="20" spans="1:4" ht="24.75" thickBot="1">
      <c r="A20" s="3" t="s">
        <v>308</v>
      </c>
      <c r="B20" s="1" t="s">
        <v>309</v>
      </c>
      <c r="C20" s="2">
        <v>1842059155</v>
      </c>
      <c r="D20" s="16">
        <f t="shared" si="0"/>
        <v>0.38889830357096877</v>
      </c>
    </row>
    <row r="21" spans="1:4" ht="12.75" thickBot="1">
      <c r="A21" s="3" t="s">
        <v>310</v>
      </c>
      <c r="B21" s="1" t="s">
        <v>311</v>
      </c>
      <c r="C21" s="2">
        <v>1342059155</v>
      </c>
      <c r="D21" s="16">
        <f t="shared" si="0"/>
        <v>0.28333755040097386</v>
      </c>
    </row>
    <row r="22" spans="1:4" ht="24.75" thickBot="1">
      <c r="A22" s="3" t="s">
        <v>312</v>
      </c>
      <c r="B22" s="1" t="s">
        <v>313</v>
      </c>
      <c r="C22" s="2">
        <v>500000000</v>
      </c>
      <c r="D22" s="16">
        <f t="shared" si="0"/>
        <v>0.1055607531699949</v>
      </c>
    </row>
    <row r="23" spans="1:4" ht="12.75" thickBot="1">
      <c r="A23" s="3" t="s">
        <v>314</v>
      </c>
      <c r="B23" s="1" t="s">
        <v>315</v>
      </c>
      <c r="C23" s="2">
        <v>3000000</v>
      </c>
      <c r="D23" s="16">
        <f t="shared" si="0"/>
        <v>6.3336451901996945E-4</v>
      </c>
    </row>
    <row r="24" spans="1:4" ht="12.75" thickBot="1">
      <c r="A24" s="3" t="s">
        <v>316</v>
      </c>
      <c r="B24" s="1" t="s">
        <v>317</v>
      </c>
      <c r="C24" s="2">
        <v>3000000</v>
      </c>
      <c r="D24" s="16">
        <f t="shared" si="0"/>
        <v>6.3336451901996945E-4</v>
      </c>
    </row>
    <row r="25" spans="1:4" ht="12.75" thickBot="1">
      <c r="A25" s="3" t="s">
        <v>318</v>
      </c>
      <c r="B25" s="1" t="s">
        <v>319</v>
      </c>
      <c r="C25" s="2">
        <v>3000000</v>
      </c>
      <c r="D25" s="16">
        <f t="shared" si="0"/>
        <v>6.3336451901996945E-4</v>
      </c>
    </row>
    <row r="26" spans="1:4" ht="24.75" thickBot="1">
      <c r="A26" s="3" t="s">
        <v>320</v>
      </c>
      <c r="B26" s="1" t="s">
        <v>321</v>
      </c>
      <c r="C26" s="2">
        <v>3000000</v>
      </c>
      <c r="D26" s="16">
        <f t="shared" si="0"/>
        <v>6.3336451901996945E-4</v>
      </c>
    </row>
    <row r="27" spans="1:4" ht="12.75" thickBot="1">
      <c r="A27" s="3" t="s">
        <v>322</v>
      </c>
      <c r="B27" s="1" t="s">
        <v>323</v>
      </c>
      <c r="C27" s="2">
        <v>8000000</v>
      </c>
      <c r="D27" s="16">
        <f t="shared" si="0"/>
        <v>1.6889720507199185E-3</v>
      </c>
    </row>
    <row r="28" spans="1:4" ht="12.75" thickBot="1">
      <c r="A28" s="3" t="s">
        <v>324</v>
      </c>
      <c r="B28" s="1" t="s">
        <v>325</v>
      </c>
      <c r="C28" s="2">
        <v>4000000</v>
      </c>
      <c r="D28" s="16">
        <f t="shared" si="0"/>
        <v>8.4448602535995923E-4</v>
      </c>
    </row>
    <row r="29" spans="1:4" ht="12.75" thickBot="1">
      <c r="A29" s="3" t="s">
        <v>326</v>
      </c>
      <c r="B29" s="1" t="s">
        <v>327</v>
      </c>
      <c r="C29" s="2">
        <v>4000000</v>
      </c>
      <c r="D29" s="16">
        <f t="shared" si="0"/>
        <v>8.4448602535995923E-4</v>
      </c>
    </row>
    <row r="30" spans="1:4" ht="12.75" thickBot="1">
      <c r="A30" s="3" t="s">
        <v>328</v>
      </c>
      <c r="B30" s="1" t="s">
        <v>329</v>
      </c>
      <c r="C30" s="2">
        <v>4000000</v>
      </c>
      <c r="D30" s="16">
        <f t="shared" si="0"/>
        <v>8.4448602535995923E-4</v>
      </c>
    </row>
    <row r="31" spans="1:4" ht="12.75" thickBot="1">
      <c r="A31" s="3" t="s">
        <v>330</v>
      </c>
      <c r="B31" s="1" t="s">
        <v>331</v>
      </c>
      <c r="C31" s="2">
        <v>4000000</v>
      </c>
      <c r="D31" s="16">
        <f t="shared" si="0"/>
        <v>8.4448602535995923E-4</v>
      </c>
    </row>
    <row r="32" spans="1:4" ht="12.75" thickBot="1">
      <c r="A32" s="18" t="s">
        <v>332</v>
      </c>
      <c r="B32" s="19" t="s">
        <v>240</v>
      </c>
      <c r="C32" s="20">
        <v>2300000000</v>
      </c>
      <c r="D32" s="16">
        <f t="shared" si="0"/>
        <v>0.48557946458197659</v>
      </c>
    </row>
    <row r="33" spans="1:4" ht="24.75" thickBot="1">
      <c r="A33" s="3" t="s">
        <v>333</v>
      </c>
      <c r="B33" s="1" t="s">
        <v>334</v>
      </c>
      <c r="C33" s="2">
        <v>2300000000</v>
      </c>
      <c r="D33" s="16">
        <f t="shared" si="0"/>
        <v>0.48557946458197659</v>
      </c>
    </row>
    <row r="34" spans="1:4" ht="12.75" thickBot="1">
      <c r="A34" s="3" t="s">
        <v>335</v>
      </c>
      <c r="B34" s="1" t="s">
        <v>336</v>
      </c>
      <c r="C34" s="2">
        <v>2300000000</v>
      </c>
      <c r="D34" s="16">
        <f t="shared" si="0"/>
        <v>0.48557946458197659</v>
      </c>
    </row>
    <row r="35" spans="1:4" s="12" customFormat="1" ht="12.75" thickBot="1">
      <c r="A35" s="4" t="s">
        <v>337</v>
      </c>
      <c r="B35" s="5" t="s">
        <v>338</v>
      </c>
      <c r="C35" s="6">
        <v>433730607</v>
      </c>
      <c r="D35" s="16">
        <f t="shared" si="0"/>
        <v>9.156985909559813E-2</v>
      </c>
    </row>
    <row r="36" spans="1:4" ht="12.75" thickBot="1">
      <c r="A36" s="3" t="s">
        <v>339</v>
      </c>
      <c r="B36" s="1" t="s">
        <v>340</v>
      </c>
      <c r="C36" s="2">
        <v>433730607</v>
      </c>
      <c r="D36" s="16">
        <f t="shared" si="0"/>
        <v>9.156985909559813E-2</v>
      </c>
    </row>
    <row r="37" spans="1:4" ht="12.75" thickBot="1">
      <c r="A37" s="3" t="s">
        <v>341</v>
      </c>
      <c r="B37" s="1" t="s">
        <v>342</v>
      </c>
      <c r="C37" s="2">
        <v>433730607</v>
      </c>
      <c r="D37" s="16">
        <f t="shared" si="0"/>
        <v>9.156985909559813E-2</v>
      </c>
    </row>
    <row r="38" spans="1:4" ht="12.75" thickBot="1">
      <c r="B38" s="17" t="s">
        <v>343</v>
      </c>
      <c r="C38" s="13">
        <f>+C35+C6</f>
        <v>4736608872</v>
      </c>
      <c r="D38" s="30">
        <f>+C38/$C$38</f>
        <v>1</v>
      </c>
    </row>
    <row r="40" spans="1:4">
      <c r="A40" s="11" t="s">
        <v>280</v>
      </c>
    </row>
  </sheetData>
  <mergeCells count="6">
    <mergeCell ref="A4:A5"/>
    <mergeCell ref="B4:B5"/>
    <mergeCell ref="C4:C5"/>
    <mergeCell ref="D4:D5"/>
    <mergeCell ref="A1:D1"/>
    <mergeCell ref="A2:D2"/>
  </mergeCells>
  <hyperlinks>
    <hyperlink ref="A4" r:id="rId1" tooltip="Ordenar por esta columna" display="http://cgrweb.cgr.go.cr/apex/f?p=236:25:13392470755482:fsp_sort_2_desc::RP&amp;fsp_region_id=53454518722808804"/>
    <hyperlink ref="B4" r:id="rId2" tooltip="Ordenar por esta columna" display="http://cgrweb.cgr.go.cr/apex/f?p=236:25:13392470755482:fsp_sort_1::RP&amp;fsp_region_id=53454518722808804"/>
    <hyperlink ref="C4" r:id="rId3" tooltip="Ordenar por esta columna" display="http://cgrweb.cgr.go.cr/apex/f?p=236:25:13392470755482:fsp_sort_3::RP&amp;fsp_region_id=5345451872280880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34"/>
  <sheetViews>
    <sheetView topLeftCell="A128" workbookViewId="0">
      <selection activeCell="D132" sqref="D132"/>
    </sheetView>
  </sheetViews>
  <sheetFormatPr baseColWidth="10" defaultRowHeight="12"/>
  <cols>
    <col min="1" max="1" width="8.7109375" style="11" customWidth="1"/>
    <col min="2" max="2" width="60.7109375" style="11" customWidth="1"/>
    <col min="3" max="3" width="21.42578125" style="11" customWidth="1"/>
    <col min="4" max="4" width="11.7109375" style="11" customWidth="1"/>
    <col min="5" max="16384" width="11.42578125" style="11"/>
  </cols>
  <sheetData>
    <row r="1" spans="1:4" ht="15">
      <c r="A1" s="29" t="s">
        <v>276</v>
      </c>
      <c r="B1" s="29"/>
      <c r="C1" s="29"/>
      <c r="D1" s="29"/>
    </row>
    <row r="2" spans="1:4" ht="15">
      <c r="A2" s="29" t="s">
        <v>345</v>
      </c>
      <c r="B2" s="29"/>
      <c r="C2" s="29"/>
      <c r="D2" s="29"/>
    </row>
    <row r="3" spans="1:4" ht="15">
      <c r="A3" s="29" t="s">
        <v>278</v>
      </c>
      <c r="B3" s="29"/>
      <c r="C3" s="29"/>
      <c r="D3" s="29"/>
    </row>
    <row r="4" spans="1:4" ht="12.75" thickBot="1">
      <c r="A4" s="14"/>
      <c r="B4" s="14"/>
      <c r="C4" s="14"/>
    </row>
    <row r="5" spans="1:4">
      <c r="A5" s="25" t="s">
        <v>92</v>
      </c>
      <c r="B5" s="27" t="s">
        <v>25</v>
      </c>
      <c r="C5" s="27" t="s">
        <v>93</v>
      </c>
      <c r="D5" s="27" t="s">
        <v>279</v>
      </c>
    </row>
    <row r="6" spans="1:4">
      <c r="A6" s="26"/>
      <c r="B6" s="28"/>
      <c r="C6" s="28"/>
      <c r="D6" s="28"/>
    </row>
    <row r="7" spans="1:4" s="12" customFormat="1" ht="12.75" thickBot="1">
      <c r="A7" s="4" t="s">
        <v>94</v>
      </c>
      <c r="B7" s="5" t="s">
        <v>0</v>
      </c>
      <c r="C7" s="6">
        <v>926784157</v>
      </c>
      <c r="D7" s="16">
        <f>+C7/$C$132</f>
        <v>0.50468198535365294</v>
      </c>
    </row>
    <row r="8" spans="1:4" s="22" customFormat="1" ht="12.75" thickBot="1">
      <c r="A8" s="18" t="s">
        <v>95</v>
      </c>
      <c r="B8" s="19" t="s">
        <v>96</v>
      </c>
      <c r="C8" s="20">
        <v>324518887</v>
      </c>
      <c r="D8" s="21">
        <f t="shared" ref="D8:D71" si="0">+C8/$C$132</f>
        <v>0.17671734560727689</v>
      </c>
    </row>
    <row r="9" spans="1:4" ht="12.75" thickBot="1">
      <c r="A9" s="3" t="s">
        <v>97</v>
      </c>
      <c r="B9" s="1" t="s">
        <v>98</v>
      </c>
      <c r="C9" s="2">
        <v>316568887</v>
      </c>
      <c r="D9" s="16">
        <f t="shared" si="0"/>
        <v>0.17238815875912328</v>
      </c>
    </row>
    <row r="10" spans="1:4" ht="12.75" thickBot="1">
      <c r="A10" s="3" t="s">
        <v>99</v>
      </c>
      <c r="B10" s="1" t="s">
        <v>1</v>
      </c>
      <c r="C10" s="2">
        <v>7950000</v>
      </c>
      <c r="D10" s="16">
        <f t="shared" si="0"/>
        <v>4.3291868481536216E-3</v>
      </c>
    </row>
    <row r="11" spans="1:4" s="22" customFormat="1" ht="12.75" thickBot="1">
      <c r="A11" s="18" t="s">
        <v>100</v>
      </c>
      <c r="B11" s="19" t="s">
        <v>101</v>
      </c>
      <c r="C11" s="20">
        <v>43214474</v>
      </c>
      <c r="D11" s="21">
        <f t="shared" si="0"/>
        <v>2.3532519810148003E-2</v>
      </c>
    </row>
    <row r="12" spans="1:4" ht="12.75" thickBot="1">
      <c r="A12" s="3" t="s">
        <v>102</v>
      </c>
      <c r="B12" s="1" t="s">
        <v>2</v>
      </c>
      <c r="C12" s="2">
        <v>11687194</v>
      </c>
      <c r="D12" s="16">
        <f t="shared" si="0"/>
        <v>6.3642825857383543E-3</v>
      </c>
    </row>
    <row r="13" spans="1:4" ht="12.75" thickBot="1">
      <c r="A13" s="3" t="s">
        <v>103</v>
      </c>
      <c r="B13" s="1" t="s">
        <v>3</v>
      </c>
      <c r="C13" s="2">
        <v>1000000</v>
      </c>
      <c r="D13" s="16">
        <f t="shared" si="0"/>
        <v>5.4455180479919766E-4</v>
      </c>
    </row>
    <row r="14" spans="1:4" ht="12.75" thickBot="1">
      <c r="A14" s="3" t="s">
        <v>104</v>
      </c>
      <c r="B14" s="1" t="s">
        <v>4</v>
      </c>
      <c r="C14" s="2">
        <v>30527280</v>
      </c>
      <c r="D14" s="16">
        <f t="shared" si="0"/>
        <v>1.662368541961045E-2</v>
      </c>
    </row>
    <row r="15" spans="1:4" s="22" customFormat="1" ht="12.75" thickBot="1">
      <c r="A15" s="18" t="s">
        <v>105</v>
      </c>
      <c r="B15" s="19" t="s">
        <v>5</v>
      </c>
      <c r="C15" s="20">
        <v>377492538</v>
      </c>
      <c r="D15" s="21">
        <f t="shared" si="0"/>
        <v>0.2055642428661297</v>
      </c>
    </row>
    <row r="16" spans="1:4" ht="12.75" thickBot="1">
      <c r="A16" s="3" t="s">
        <v>106</v>
      </c>
      <c r="B16" s="1" t="s">
        <v>107</v>
      </c>
      <c r="C16" s="2">
        <v>108510915</v>
      </c>
      <c r="D16" s="16">
        <f t="shared" si="0"/>
        <v>5.9089814603662333E-2</v>
      </c>
    </row>
    <row r="17" spans="1:4" ht="12.75" thickBot="1">
      <c r="A17" s="3" t="s">
        <v>108</v>
      </c>
      <c r="B17" s="1" t="s">
        <v>6</v>
      </c>
      <c r="C17" s="2">
        <v>124005400</v>
      </c>
      <c r="D17" s="16">
        <f t="shared" si="0"/>
        <v>6.7527364374846424E-2</v>
      </c>
    </row>
    <row r="18" spans="1:4" ht="12.75" thickBot="1">
      <c r="A18" s="3" t="s">
        <v>109</v>
      </c>
      <c r="B18" s="1" t="s">
        <v>7</v>
      </c>
      <c r="C18" s="2">
        <v>54976817</v>
      </c>
      <c r="D18" s="16">
        <f t="shared" si="0"/>
        <v>2.9937724919465211E-2</v>
      </c>
    </row>
    <row r="19" spans="1:4" ht="12.75" thickBot="1">
      <c r="A19" s="3" t="s">
        <v>110</v>
      </c>
      <c r="B19" s="1" t="s">
        <v>8</v>
      </c>
      <c r="C19" s="2">
        <v>48136132</v>
      </c>
      <c r="D19" s="16">
        <f t="shared" si="0"/>
        <v>2.6212617556652412E-2</v>
      </c>
    </row>
    <row r="20" spans="1:4" ht="12.75" thickBot="1">
      <c r="A20" s="3" t="s">
        <v>111</v>
      </c>
      <c r="B20" s="1" t="s">
        <v>9</v>
      </c>
      <c r="C20" s="2">
        <v>41863274</v>
      </c>
      <c r="D20" s="16">
        <f t="shared" si="0"/>
        <v>2.2796721411503327E-2</v>
      </c>
    </row>
    <row r="21" spans="1:4" s="22" customFormat="1" ht="24.75" thickBot="1">
      <c r="A21" s="18" t="s">
        <v>112</v>
      </c>
      <c r="B21" s="19" t="s">
        <v>10</v>
      </c>
      <c r="C21" s="20">
        <v>110503401</v>
      </c>
      <c r="D21" s="21">
        <f t="shared" si="0"/>
        <v>6.0174826450999468E-2</v>
      </c>
    </row>
    <row r="22" spans="1:4" ht="24.75" thickBot="1">
      <c r="A22" s="3" t="s">
        <v>113</v>
      </c>
      <c r="B22" s="1" t="s">
        <v>114</v>
      </c>
      <c r="C22" s="2">
        <v>61024266</v>
      </c>
      <c r="D22" s="16">
        <f t="shared" si="0"/>
        <v>3.3230874186846317E-2</v>
      </c>
    </row>
    <row r="23" spans="1:4" ht="12.75" thickBot="1">
      <c r="A23" s="3" t="s">
        <v>115</v>
      </c>
      <c r="B23" s="1" t="s">
        <v>116</v>
      </c>
      <c r="C23" s="2">
        <v>3298609</v>
      </c>
      <c r="D23" s="16">
        <f t="shared" si="0"/>
        <v>1.7962634842768766E-3</v>
      </c>
    </row>
    <row r="24" spans="1:4" ht="12.75" thickBot="1">
      <c r="A24" s="3" t="s">
        <v>117</v>
      </c>
      <c r="B24" s="1" t="s">
        <v>118</v>
      </c>
      <c r="C24" s="2">
        <v>9895827</v>
      </c>
      <c r="D24" s="16">
        <f t="shared" si="0"/>
        <v>5.3887904528306298E-3</v>
      </c>
    </row>
    <row r="25" spans="1:4" ht="24.75" thickBot="1">
      <c r="A25" s="3" t="s">
        <v>119</v>
      </c>
      <c r="B25" s="1" t="s">
        <v>120</v>
      </c>
      <c r="C25" s="2">
        <v>32986090</v>
      </c>
      <c r="D25" s="16">
        <f t="shared" si="0"/>
        <v>1.7962634842768766E-2</v>
      </c>
    </row>
    <row r="26" spans="1:4" ht="12.75" thickBot="1">
      <c r="A26" s="3" t="s">
        <v>121</v>
      </c>
      <c r="B26" s="1" t="s">
        <v>122</v>
      </c>
      <c r="C26" s="2">
        <v>3298609</v>
      </c>
      <c r="D26" s="16">
        <f t="shared" si="0"/>
        <v>1.7962634842768766E-3</v>
      </c>
    </row>
    <row r="27" spans="1:4" s="22" customFormat="1" ht="24.75" thickBot="1">
      <c r="A27" s="18" t="s">
        <v>123</v>
      </c>
      <c r="B27" s="19" t="s">
        <v>124</v>
      </c>
      <c r="C27" s="20">
        <v>71054857</v>
      </c>
      <c r="D27" s="21">
        <f t="shared" si="0"/>
        <v>3.8693050619098904E-2</v>
      </c>
    </row>
    <row r="28" spans="1:4" ht="24.75" thickBot="1">
      <c r="A28" s="3" t="s">
        <v>125</v>
      </c>
      <c r="B28" s="1" t="s">
        <v>11</v>
      </c>
      <c r="C28" s="2">
        <v>33513868</v>
      </c>
      <c r="D28" s="16">
        <f t="shared" si="0"/>
        <v>1.8250037305202079E-2</v>
      </c>
    </row>
    <row r="29" spans="1:4" ht="12.75" thickBot="1">
      <c r="A29" s="3" t="s">
        <v>126</v>
      </c>
      <c r="B29" s="1" t="s">
        <v>127</v>
      </c>
      <c r="C29" s="2">
        <v>9895827</v>
      </c>
      <c r="D29" s="16">
        <f t="shared" si="0"/>
        <v>5.3887904528306298E-3</v>
      </c>
    </row>
    <row r="30" spans="1:4" ht="12.75" thickBot="1">
      <c r="A30" s="3" t="s">
        <v>128</v>
      </c>
      <c r="B30" s="1" t="s">
        <v>129</v>
      </c>
      <c r="C30" s="2">
        <v>19791654</v>
      </c>
      <c r="D30" s="16">
        <f t="shared" si="0"/>
        <v>1.077758090566126E-2</v>
      </c>
    </row>
    <row r="31" spans="1:4" ht="12.75" thickBot="1">
      <c r="A31" s="3" t="s">
        <v>130</v>
      </c>
      <c r="B31" s="1" t="s">
        <v>131</v>
      </c>
      <c r="C31" s="2">
        <v>7853508</v>
      </c>
      <c r="D31" s="16">
        <f t="shared" si="0"/>
        <v>4.2766419554049378E-3</v>
      </c>
    </row>
    <row r="32" spans="1:4" s="12" customFormat="1" ht="12.75" thickBot="1">
      <c r="A32" s="4" t="s">
        <v>132</v>
      </c>
      <c r="B32" s="5" t="s">
        <v>12</v>
      </c>
      <c r="C32" s="6">
        <v>346130584</v>
      </c>
      <c r="D32" s="16">
        <f t="shared" si="0"/>
        <v>0.18848603421340029</v>
      </c>
    </row>
    <row r="33" spans="1:4" s="22" customFormat="1" ht="12.75" thickBot="1">
      <c r="A33" s="18" t="s">
        <v>133</v>
      </c>
      <c r="B33" s="19" t="s">
        <v>13</v>
      </c>
      <c r="C33" s="20">
        <v>425000</v>
      </c>
      <c r="D33" s="21">
        <f t="shared" si="0"/>
        <v>2.3143451703965901E-4</v>
      </c>
    </row>
    <row r="34" spans="1:4" ht="12.75" thickBot="1">
      <c r="A34" s="3" t="s">
        <v>134</v>
      </c>
      <c r="B34" s="1" t="s">
        <v>15</v>
      </c>
      <c r="C34" s="2">
        <v>425000</v>
      </c>
      <c r="D34" s="16">
        <f t="shared" si="0"/>
        <v>2.3143451703965901E-4</v>
      </c>
    </row>
    <row r="35" spans="1:4" s="22" customFormat="1" ht="12.75" thickBot="1">
      <c r="A35" s="18" t="s">
        <v>135</v>
      </c>
      <c r="B35" s="19" t="s">
        <v>136</v>
      </c>
      <c r="C35" s="20">
        <v>64076000</v>
      </c>
      <c r="D35" s="21">
        <f t="shared" si="0"/>
        <v>3.489270144431339E-2</v>
      </c>
    </row>
    <row r="36" spans="1:4" ht="12.75" thickBot="1">
      <c r="A36" s="3" t="s">
        <v>137</v>
      </c>
      <c r="B36" s="1" t="s">
        <v>16</v>
      </c>
      <c r="C36" s="2">
        <v>8500000</v>
      </c>
      <c r="D36" s="16">
        <f t="shared" si="0"/>
        <v>4.6286903407931805E-3</v>
      </c>
    </row>
    <row r="37" spans="1:4" ht="12.75" thickBot="1">
      <c r="A37" s="3" t="s">
        <v>138</v>
      </c>
      <c r="B37" s="1" t="s">
        <v>17</v>
      </c>
      <c r="C37" s="2">
        <v>40000000</v>
      </c>
      <c r="D37" s="16">
        <f t="shared" si="0"/>
        <v>2.1782072191967906E-2</v>
      </c>
    </row>
    <row r="38" spans="1:4" ht="12.75" thickBot="1">
      <c r="A38" s="3" t="s">
        <v>139</v>
      </c>
      <c r="B38" s="1" t="s">
        <v>18</v>
      </c>
      <c r="C38" s="2">
        <v>76000</v>
      </c>
      <c r="D38" s="16">
        <f t="shared" si="0"/>
        <v>4.1385937164739025E-5</v>
      </c>
    </row>
    <row r="39" spans="1:4" ht="12.75" thickBot="1">
      <c r="A39" s="3" t="s">
        <v>140</v>
      </c>
      <c r="B39" s="1" t="s">
        <v>19</v>
      </c>
      <c r="C39" s="2">
        <v>14000000</v>
      </c>
      <c r="D39" s="16">
        <f t="shared" si="0"/>
        <v>7.6237252671887672E-3</v>
      </c>
    </row>
    <row r="40" spans="1:4" ht="12.75" thickBot="1">
      <c r="A40" s="3" t="s">
        <v>141</v>
      </c>
      <c r="B40" s="1" t="s">
        <v>20</v>
      </c>
      <c r="C40" s="2">
        <v>1500000</v>
      </c>
      <c r="D40" s="16">
        <f t="shared" si="0"/>
        <v>8.1682770719879649E-4</v>
      </c>
    </row>
    <row r="41" spans="1:4" s="22" customFormat="1" ht="12.75" thickBot="1">
      <c r="A41" s="18" t="s">
        <v>142</v>
      </c>
      <c r="B41" s="19" t="s">
        <v>21</v>
      </c>
      <c r="C41" s="20">
        <v>11394500</v>
      </c>
      <c r="D41" s="21">
        <f t="shared" si="0"/>
        <v>6.2048955397844578E-3</v>
      </c>
    </row>
    <row r="42" spans="1:4" ht="12.75" thickBot="1">
      <c r="A42" s="3" t="s">
        <v>143</v>
      </c>
      <c r="B42" s="1" t="s">
        <v>22</v>
      </c>
      <c r="C42" s="2">
        <v>7630000</v>
      </c>
      <c r="D42" s="16">
        <f t="shared" si="0"/>
        <v>4.1549302706178782E-3</v>
      </c>
    </row>
    <row r="43" spans="1:4" ht="12.75" thickBot="1">
      <c r="A43" s="3" t="s">
        <v>144</v>
      </c>
      <c r="B43" s="1" t="s">
        <v>23</v>
      </c>
      <c r="C43" s="2">
        <v>1920000</v>
      </c>
      <c r="D43" s="16">
        <f t="shared" si="0"/>
        <v>1.0455394652144595E-3</v>
      </c>
    </row>
    <row r="44" spans="1:4" ht="12.75" thickBot="1">
      <c r="A44" s="3" t="s">
        <v>145</v>
      </c>
      <c r="B44" s="1" t="s">
        <v>24</v>
      </c>
      <c r="C44" s="2">
        <v>639500</v>
      </c>
      <c r="D44" s="16">
        <f t="shared" si="0"/>
        <v>3.4824087916908691E-4</v>
      </c>
    </row>
    <row r="45" spans="1:4" ht="12.75" thickBot="1">
      <c r="A45" s="3" t="s">
        <v>146</v>
      </c>
      <c r="B45" s="1" t="s">
        <v>26</v>
      </c>
      <c r="C45" s="2">
        <v>350000</v>
      </c>
      <c r="D45" s="16">
        <f t="shared" si="0"/>
        <v>1.9059313167971918E-4</v>
      </c>
    </row>
    <row r="46" spans="1:4" ht="12.75" thickBot="1">
      <c r="A46" s="3" t="s">
        <v>147</v>
      </c>
      <c r="B46" s="1" t="s">
        <v>27</v>
      </c>
      <c r="C46" s="2">
        <v>50000</v>
      </c>
      <c r="D46" s="16">
        <f t="shared" si="0"/>
        <v>2.7227590239959883E-5</v>
      </c>
    </row>
    <row r="47" spans="1:4" ht="12.75" thickBot="1">
      <c r="A47" s="3" t="s">
        <v>148</v>
      </c>
      <c r="B47" s="1" t="s">
        <v>28</v>
      </c>
      <c r="C47" s="2">
        <v>500000</v>
      </c>
      <c r="D47" s="16">
        <f t="shared" si="0"/>
        <v>2.7227590239959883E-4</v>
      </c>
    </row>
    <row r="48" spans="1:4" ht="12.75" thickBot="1">
      <c r="A48" s="3" t="s">
        <v>149</v>
      </c>
      <c r="B48" s="1" t="s">
        <v>29</v>
      </c>
      <c r="C48" s="2">
        <v>305000</v>
      </c>
      <c r="D48" s="16">
        <f t="shared" si="0"/>
        <v>1.660883004637553E-4</v>
      </c>
    </row>
    <row r="49" spans="1:4" s="22" customFormat="1" ht="12.75" thickBot="1">
      <c r="A49" s="18" t="s">
        <v>150</v>
      </c>
      <c r="B49" s="19" t="s">
        <v>30</v>
      </c>
      <c r="C49" s="20">
        <v>156261004</v>
      </c>
      <c r="D49" s="21">
        <f t="shared" si="0"/>
        <v>8.5092211747934646E-2</v>
      </c>
    </row>
    <row r="50" spans="1:4" ht="12.75" thickBot="1">
      <c r="A50" s="3" t="s">
        <v>151</v>
      </c>
      <c r="B50" s="1" t="s">
        <v>31</v>
      </c>
      <c r="C50" s="2">
        <v>1000000</v>
      </c>
      <c r="D50" s="16">
        <f t="shared" si="0"/>
        <v>5.4455180479919766E-4</v>
      </c>
    </row>
    <row r="51" spans="1:4" ht="12.75" thickBot="1">
      <c r="A51" s="3" t="s">
        <v>152</v>
      </c>
      <c r="B51" s="1" t="s">
        <v>32</v>
      </c>
      <c r="C51" s="2">
        <v>7177640</v>
      </c>
      <c r="D51" s="16">
        <f t="shared" si="0"/>
        <v>3.9085968161989134E-3</v>
      </c>
    </row>
    <row r="52" spans="1:4" ht="12.75" thickBot="1">
      <c r="A52" s="3" t="s">
        <v>153</v>
      </c>
      <c r="B52" s="1" t="s">
        <v>33</v>
      </c>
      <c r="C52" s="2">
        <v>90802608</v>
      </c>
      <c r="D52" s="16">
        <f t="shared" si="0"/>
        <v>4.9446724066874066E-2</v>
      </c>
    </row>
    <row r="53" spans="1:4" ht="12.75" thickBot="1">
      <c r="A53" s="3" t="s">
        <v>154</v>
      </c>
      <c r="B53" s="1" t="s">
        <v>34</v>
      </c>
      <c r="C53" s="2">
        <v>57280756</v>
      </c>
      <c r="D53" s="16">
        <f t="shared" si="0"/>
        <v>3.1192339060062472E-2</v>
      </c>
    </row>
    <row r="54" spans="1:4" s="22" customFormat="1" ht="12.75" thickBot="1">
      <c r="A54" s="18" t="s">
        <v>155</v>
      </c>
      <c r="B54" s="19" t="s">
        <v>156</v>
      </c>
      <c r="C54" s="20">
        <v>41642500</v>
      </c>
      <c r="D54" s="21">
        <f t="shared" si="0"/>
        <v>2.2676498531350588E-2</v>
      </c>
    </row>
    <row r="55" spans="1:4" ht="12.75" thickBot="1">
      <c r="A55" s="3" t="s">
        <v>157</v>
      </c>
      <c r="B55" s="1" t="s">
        <v>35</v>
      </c>
      <c r="C55" s="2">
        <v>4285000</v>
      </c>
      <c r="D55" s="16">
        <f t="shared" si="0"/>
        <v>2.333404483564562E-3</v>
      </c>
    </row>
    <row r="56" spans="1:4" ht="12.75" thickBot="1">
      <c r="A56" s="3" t="s">
        <v>158</v>
      </c>
      <c r="B56" s="1" t="s">
        <v>36</v>
      </c>
      <c r="C56" s="2">
        <v>21757500</v>
      </c>
      <c r="D56" s="16">
        <f t="shared" si="0"/>
        <v>1.1848085892918544E-2</v>
      </c>
    </row>
    <row r="57" spans="1:4" ht="12.75" thickBot="1">
      <c r="A57" s="3" t="s">
        <v>159</v>
      </c>
      <c r="B57" s="1" t="s">
        <v>37</v>
      </c>
      <c r="C57" s="2">
        <v>6700000</v>
      </c>
      <c r="D57" s="16">
        <f t="shared" si="0"/>
        <v>3.6484970921546243E-3</v>
      </c>
    </row>
    <row r="58" spans="1:4" ht="12.75" thickBot="1">
      <c r="A58" s="3" t="s">
        <v>160</v>
      </c>
      <c r="B58" s="1" t="s">
        <v>38</v>
      </c>
      <c r="C58" s="2">
        <v>8900000</v>
      </c>
      <c r="D58" s="16">
        <f t="shared" si="0"/>
        <v>4.8465110627128596E-3</v>
      </c>
    </row>
    <row r="59" spans="1:4" s="22" customFormat="1" ht="12.75" thickBot="1">
      <c r="A59" s="18" t="s">
        <v>161</v>
      </c>
      <c r="B59" s="19" t="s">
        <v>162</v>
      </c>
      <c r="C59" s="20">
        <v>18350000</v>
      </c>
      <c r="D59" s="21">
        <f t="shared" si="0"/>
        <v>9.9925256180652781E-3</v>
      </c>
    </row>
    <row r="60" spans="1:4" ht="12.75" thickBot="1">
      <c r="A60" s="3" t="s">
        <v>163</v>
      </c>
      <c r="B60" s="1" t="s">
        <v>39</v>
      </c>
      <c r="C60" s="2">
        <v>18350000</v>
      </c>
      <c r="D60" s="16">
        <f t="shared" si="0"/>
        <v>9.9925256180652781E-3</v>
      </c>
    </row>
    <row r="61" spans="1:4" s="22" customFormat="1" ht="12.75" thickBot="1">
      <c r="A61" s="18" t="s">
        <v>164</v>
      </c>
      <c r="B61" s="19" t="s">
        <v>40</v>
      </c>
      <c r="C61" s="20">
        <v>12230000</v>
      </c>
      <c r="D61" s="21">
        <f t="shared" si="0"/>
        <v>6.6598685726941874E-3</v>
      </c>
    </row>
    <row r="62" spans="1:4" ht="12.75" thickBot="1">
      <c r="A62" s="3" t="s">
        <v>165</v>
      </c>
      <c r="B62" s="1" t="s">
        <v>41</v>
      </c>
      <c r="C62" s="2">
        <v>7930000</v>
      </c>
      <c r="D62" s="16">
        <f t="shared" si="0"/>
        <v>4.3182958120576379E-3</v>
      </c>
    </row>
    <row r="63" spans="1:4" ht="12.75" thickBot="1">
      <c r="A63" s="3" t="s">
        <v>166</v>
      </c>
      <c r="B63" s="1" t="s">
        <v>42</v>
      </c>
      <c r="C63" s="2">
        <v>3676000</v>
      </c>
      <c r="D63" s="16">
        <f t="shared" si="0"/>
        <v>2.0017724344418507E-3</v>
      </c>
    </row>
    <row r="64" spans="1:4" ht="12.75" thickBot="1">
      <c r="A64" s="3" t="s">
        <v>167</v>
      </c>
      <c r="B64" s="1" t="s">
        <v>43</v>
      </c>
      <c r="C64" s="2">
        <v>624000</v>
      </c>
      <c r="D64" s="16">
        <f t="shared" si="0"/>
        <v>3.3980032619469936E-4</v>
      </c>
    </row>
    <row r="65" spans="1:4" s="22" customFormat="1" ht="12.75" thickBot="1">
      <c r="A65" s="18" t="s">
        <v>168</v>
      </c>
      <c r="B65" s="19" t="s">
        <v>169</v>
      </c>
      <c r="C65" s="20">
        <v>37976580</v>
      </c>
      <c r="D65" s="21">
        <f t="shared" si="0"/>
        <v>2.0680215179101114E-2</v>
      </c>
    </row>
    <row r="66" spans="1:4" ht="12.75" thickBot="1">
      <c r="A66" s="3" t="s">
        <v>170</v>
      </c>
      <c r="B66" s="1" t="s">
        <v>171</v>
      </c>
      <c r="C66" s="2">
        <v>5230000</v>
      </c>
      <c r="D66" s="16">
        <f t="shared" si="0"/>
        <v>2.8480059390998038E-3</v>
      </c>
    </row>
    <row r="67" spans="1:4" ht="12.75" thickBot="1">
      <c r="A67" s="3" t="s">
        <v>172</v>
      </c>
      <c r="B67" s="1" t="s">
        <v>173</v>
      </c>
      <c r="C67" s="2">
        <v>4500000</v>
      </c>
      <c r="D67" s="16">
        <f t="shared" si="0"/>
        <v>2.4504831215963895E-3</v>
      </c>
    </row>
    <row r="68" spans="1:4" ht="12.75" thickBot="1">
      <c r="A68" s="3" t="s">
        <v>174</v>
      </c>
      <c r="B68" s="1" t="s">
        <v>175</v>
      </c>
      <c r="C68" s="2">
        <v>3360580</v>
      </c>
      <c r="D68" s="16">
        <f t="shared" si="0"/>
        <v>1.8300099041720877E-3</v>
      </c>
    </row>
    <row r="69" spans="1:4" ht="12.75" thickBot="1">
      <c r="A69" s="3" t="s">
        <v>176</v>
      </c>
      <c r="B69" s="1" t="s">
        <v>177</v>
      </c>
      <c r="C69" s="2">
        <v>10000000</v>
      </c>
      <c r="D69" s="16">
        <f t="shared" si="0"/>
        <v>5.4455180479919766E-3</v>
      </c>
    </row>
    <row r="70" spans="1:4" ht="12.75" thickBot="1">
      <c r="A70" s="3" t="s">
        <v>178</v>
      </c>
      <c r="B70" s="1" t="s">
        <v>179</v>
      </c>
      <c r="C70" s="2">
        <v>3514000</v>
      </c>
      <c r="D70" s="16">
        <f t="shared" si="0"/>
        <v>1.9135550420643806E-3</v>
      </c>
    </row>
    <row r="71" spans="1:4" ht="24.75" thickBot="1">
      <c r="A71" s="3" t="s">
        <v>180</v>
      </c>
      <c r="B71" s="1" t="s">
        <v>181</v>
      </c>
      <c r="C71" s="2">
        <v>8622000</v>
      </c>
      <c r="D71" s="16">
        <f t="shared" si="0"/>
        <v>4.695125660978682E-3</v>
      </c>
    </row>
    <row r="72" spans="1:4" ht="12.75" thickBot="1">
      <c r="A72" s="3" t="s">
        <v>182</v>
      </c>
      <c r="B72" s="1" t="s">
        <v>183</v>
      </c>
      <c r="C72" s="2">
        <v>2750000</v>
      </c>
      <c r="D72" s="16">
        <f t="shared" ref="D72:D132" si="1">+C72/$C$132</f>
        <v>1.4975174631977936E-3</v>
      </c>
    </row>
    <row r="73" spans="1:4" s="22" customFormat="1" ht="12.75" thickBot="1">
      <c r="A73" s="18" t="s">
        <v>184</v>
      </c>
      <c r="B73" s="19" t="s">
        <v>44</v>
      </c>
      <c r="C73" s="20">
        <v>2525000</v>
      </c>
      <c r="D73" s="21">
        <f t="shared" si="1"/>
        <v>1.3749933071179742E-3</v>
      </c>
    </row>
    <row r="74" spans="1:4" ht="12.75" thickBot="1">
      <c r="A74" s="3" t="s">
        <v>185</v>
      </c>
      <c r="B74" s="1" t="s">
        <v>45</v>
      </c>
      <c r="C74" s="2">
        <v>2525000</v>
      </c>
      <c r="D74" s="16">
        <f t="shared" si="1"/>
        <v>1.3749933071179742E-3</v>
      </c>
    </row>
    <row r="75" spans="1:4" ht="12.75" thickBot="1">
      <c r="A75" s="3" t="s">
        <v>186</v>
      </c>
      <c r="B75" s="1" t="s">
        <v>46</v>
      </c>
      <c r="C75" s="2">
        <v>1250000</v>
      </c>
      <c r="D75" s="16">
        <f t="shared" si="1"/>
        <v>6.8068975599899707E-4</v>
      </c>
    </row>
    <row r="76" spans="1:4" ht="12.75" thickBot="1">
      <c r="A76" s="3" t="s">
        <v>187</v>
      </c>
      <c r="B76" s="1" t="s">
        <v>47</v>
      </c>
      <c r="C76" s="2">
        <v>500000</v>
      </c>
      <c r="D76" s="16">
        <f t="shared" si="1"/>
        <v>2.7227590239959883E-4</v>
      </c>
    </row>
    <row r="77" spans="1:4" ht="12.75" thickBot="1">
      <c r="A77" s="3" t="s">
        <v>188</v>
      </c>
      <c r="B77" s="1" t="s">
        <v>48</v>
      </c>
      <c r="C77" s="2">
        <v>750000</v>
      </c>
      <c r="D77" s="16">
        <f t="shared" si="1"/>
        <v>4.0841385359939824E-4</v>
      </c>
    </row>
    <row r="78" spans="1:4" s="12" customFormat="1" ht="12.75" thickBot="1">
      <c r="A78" s="4" t="s">
        <v>189</v>
      </c>
      <c r="B78" s="5" t="s">
        <v>50</v>
      </c>
      <c r="C78" s="6">
        <v>37337834</v>
      </c>
      <c r="D78" s="16">
        <f t="shared" si="1"/>
        <v>2.0332384891992846E-2</v>
      </c>
    </row>
    <row r="79" spans="1:4" s="22" customFormat="1" ht="12.75" thickBot="1">
      <c r="A79" s="18" t="s">
        <v>190</v>
      </c>
      <c r="B79" s="19" t="s">
        <v>191</v>
      </c>
      <c r="C79" s="20">
        <v>15748240</v>
      </c>
      <c r="D79" s="21">
        <f t="shared" si="1"/>
        <v>8.5757325144109175E-3</v>
      </c>
    </row>
    <row r="80" spans="1:4" ht="12.75" thickBot="1">
      <c r="A80" s="3" t="s">
        <v>192</v>
      </c>
      <c r="B80" s="1" t="s">
        <v>51</v>
      </c>
      <c r="C80" s="2">
        <v>8305000</v>
      </c>
      <c r="D80" s="16">
        <f t="shared" si="1"/>
        <v>4.5225027388573367E-3</v>
      </c>
    </row>
    <row r="81" spans="1:4" ht="12.75" thickBot="1">
      <c r="A81" s="3" t="s">
        <v>193</v>
      </c>
      <c r="B81" s="1" t="s">
        <v>52</v>
      </c>
      <c r="C81" s="2">
        <v>245000</v>
      </c>
      <c r="D81" s="16">
        <f t="shared" si="1"/>
        <v>1.3341519217580344E-4</v>
      </c>
    </row>
    <row r="82" spans="1:4" ht="12.75" thickBot="1">
      <c r="A82" s="3" t="s">
        <v>194</v>
      </c>
      <c r="B82" s="1" t="s">
        <v>54</v>
      </c>
      <c r="C82" s="2">
        <v>6558240</v>
      </c>
      <c r="D82" s="16">
        <f t="shared" si="1"/>
        <v>3.57130142830629E-3</v>
      </c>
    </row>
    <row r="83" spans="1:4" ht="12.75" thickBot="1">
      <c r="A83" s="3" t="s">
        <v>195</v>
      </c>
      <c r="B83" s="1" t="s">
        <v>196</v>
      </c>
      <c r="C83" s="2">
        <v>640000</v>
      </c>
      <c r="D83" s="16">
        <f t="shared" si="1"/>
        <v>3.4851315507148652E-4</v>
      </c>
    </row>
    <row r="84" spans="1:4" s="22" customFormat="1" ht="12.75" thickBot="1">
      <c r="A84" s="18" t="s">
        <v>197</v>
      </c>
      <c r="B84" s="19" t="s">
        <v>55</v>
      </c>
      <c r="C84" s="20">
        <v>2400000</v>
      </c>
      <c r="D84" s="21">
        <f t="shared" si="1"/>
        <v>1.3069243315180744E-3</v>
      </c>
    </row>
    <row r="85" spans="1:4" ht="12.75" thickBot="1">
      <c r="A85" s="3" t="s">
        <v>198</v>
      </c>
      <c r="B85" s="1" t="s">
        <v>57</v>
      </c>
      <c r="C85" s="2">
        <v>2400000</v>
      </c>
      <c r="D85" s="16">
        <f t="shared" si="1"/>
        <v>1.3069243315180744E-3</v>
      </c>
    </row>
    <row r="86" spans="1:4" s="22" customFormat="1" ht="24.75" thickBot="1">
      <c r="A86" s="18" t="s">
        <v>199</v>
      </c>
      <c r="B86" s="19" t="s">
        <v>58</v>
      </c>
      <c r="C86" s="20">
        <v>5283184</v>
      </c>
      <c r="D86" s="21">
        <f t="shared" si="1"/>
        <v>2.8769673822862446E-3</v>
      </c>
    </row>
    <row r="87" spans="1:4" ht="12.75" thickBot="1">
      <c r="A87" s="3" t="s">
        <v>200</v>
      </c>
      <c r="B87" s="1" t="s">
        <v>59</v>
      </c>
      <c r="C87" s="2">
        <v>1250000</v>
      </c>
      <c r="D87" s="16">
        <f t="shared" si="1"/>
        <v>6.8068975599899707E-4</v>
      </c>
    </row>
    <row r="88" spans="1:4" ht="12.75" thickBot="1">
      <c r="A88" s="3" t="s">
        <v>201</v>
      </c>
      <c r="B88" s="1" t="s">
        <v>60</v>
      </c>
      <c r="C88" s="2">
        <v>1318000</v>
      </c>
      <c r="D88" s="16">
        <f t="shared" si="1"/>
        <v>7.1771927872534252E-4</v>
      </c>
    </row>
    <row r="89" spans="1:4" ht="12.75" thickBot="1">
      <c r="A89" s="3" t="s">
        <v>202</v>
      </c>
      <c r="B89" s="1" t="s">
        <v>61</v>
      </c>
      <c r="C89" s="2">
        <v>440000</v>
      </c>
      <c r="D89" s="16">
        <f t="shared" si="1"/>
        <v>2.3960279411164699E-4</v>
      </c>
    </row>
    <row r="90" spans="1:4" ht="12.75" thickBot="1">
      <c r="A90" s="3" t="s">
        <v>203</v>
      </c>
      <c r="B90" s="1" t="s">
        <v>62</v>
      </c>
      <c r="C90" s="2">
        <v>1240000</v>
      </c>
      <c r="D90" s="16">
        <f t="shared" si="1"/>
        <v>6.7524423795100512E-4</v>
      </c>
    </row>
    <row r="91" spans="1:4" ht="12.75" thickBot="1">
      <c r="A91" s="3" t="s">
        <v>204</v>
      </c>
      <c r="B91" s="1" t="s">
        <v>63</v>
      </c>
      <c r="C91" s="2">
        <v>10000</v>
      </c>
      <c r="D91" s="16">
        <f t="shared" si="1"/>
        <v>5.4455180479919769E-6</v>
      </c>
    </row>
    <row r="92" spans="1:4" ht="12.75" thickBot="1">
      <c r="A92" s="3" t="s">
        <v>205</v>
      </c>
      <c r="B92" s="1" t="s">
        <v>64</v>
      </c>
      <c r="C92" s="2">
        <v>320184</v>
      </c>
      <c r="D92" s="16">
        <f t="shared" si="1"/>
        <v>1.7435677506782632E-4</v>
      </c>
    </row>
    <row r="93" spans="1:4" ht="12.75" thickBot="1">
      <c r="A93" s="3" t="s">
        <v>206</v>
      </c>
      <c r="B93" s="1" t="s">
        <v>207</v>
      </c>
      <c r="C93" s="2">
        <v>705000</v>
      </c>
      <c r="D93" s="16">
        <f t="shared" si="1"/>
        <v>3.8390902238343434E-4</v>
      </c>
    </row>
    <row r="94" spans="1:4" s="22" customFormat="1" ht="12.75" thickBot="1">
      <c r="A94" s="18" t="s">
        <v>208</v>
      </c>
      <c r="B94" s="19" t="s">
        <v>65</v>
      </c>
      <c r="C94" s="20">
        <v>3550000</v>
      </c>
      <c r="D94" s="21">
        <f t="shared" si="1"/>
        <v>1.9331589070371517E-3</v>
      </c>
    </row>
    <row r="95" spans="1:4" ht="12.75" thickBot="1">
      <c r="A95" s="3" t="s">
        <v>209</v>
      </c>
      <c r="B95" s="1" t="s">
        <v>66</v>
      </c>
      <c r="C95" s="2">
        <v>300000</v>
      </c>
      <c r="D95" s="16">
        <f t="shared" si="1"/>
        <v>1.633655414397593E-4</v>
      </c>
    </row>
    <row r="96" spans="1:4" ht="12.75" thickBot="1">
      <c r="A96" s="3" t="s">
        <v>210</v>
      </c>
      <c r="B96" s="1" t="s">
        <v>67</v>
      </c>
      <c r="C96" s="2">
        <v>3250000</v>
      </c>
      <c r="D96" s="16">
        <f t="shared" si="1"/>
        <v>1.7697933655973924E-3</v>
      </c>
    </row>
    <row r="97" spans="1:4" s="22" customFormat="1" ht="12.75" thickBot="1">
      <c r="A97" s="18" t="s">
        <v>211</v>
      </c>
      <c r="B97" s="19" t="s">
        <v>212</v>
      </c>
      <c r="C97" s="20">
        <v>10356410</v>
      </c>
      <c r="D97" s="21">
        <f t="shared" si="1"/>
        <v>5.6396017567404587E-3</v>
      </c>
    </row>
    <row r="98" spans="1:4" ht="12.75" thickBot="1">
      <c r="A98" s="3" t="s">
        <v>213</v>
      </c>
      <c r="B98" s="1" t="s">
        <v>214</v>
      </c>
      <c r="C98" s="2">
        <v>2280500</v>
      </c>
      <c r="D98" s="16">
        <f t="shared" si="1"/>
        <v>1.2418503908445703E-3</v>
      </c>
    </row>
    <row r="99" spans="1:4" ht="12.75" thickBot="1">
      <c r="A99" s="3" t="s">
        <v>215</v>
      </c>
      <c r="B99" s="1" t="s">
        <v>70</v>
      </c>
      <c r="C99" s="2">
        <v>3993570</v>
      </c>
      <c r="D99" s="16">
        <f t="shared" si="1"/>
        <v>2.174705751091932E-3</v>
      </c>
    </row>
    <row r="100" spans="1:4" ht="12.75" thickBot="1">
      <c r="A100" s="3" t="s">
        <v>216</v>
      </c>
      <c r="B100" s="1" t="s">
        <v>71</v>
      </c>
      <c r="C100" s="2">
        <v>897340</v>
      </c>
      <c r="D100" s="16">
        <f t="shared" si="1"/>
        <v>4.8864811651851202E-4</v>
      </c>
    </row>
    <row r="101" spans="1:4" ht="12.75" thickBot="1">
      <c r="A101" s="3" t="s">
        <v>217</v>
      </c>
      <c r="B101" s="1" t="s">
        <v>218</v>
      </c>
      <c r="C101" s="2">
        <v>2645000</v>
      </c>
      <c r="D101" s="16">
        <f t="shared" si="1"/>
        <v>1.4403395236938779E-3</v>
      </c>
    </row>
    <row r="102" spans="1:4" ht="12.75" thickBot="1">
      <c r="A102" s="3" t="s">
        <v>219</v>
      </c>
      <c r="B102" s="1" t="s">
        <v>220</v>
      </c>
      <c r="C102" s="2">
        <v>280000</v>
      </c>
      <c r="D102" s="16">
        <f t="shared" si="1"/>
        <v>1.5247450534377536E-4</v>
      </c>
    </row>
    <row r="103" spans="1:4" ht="12.75" thickBot="1">
      <c r="A103" s="3" t="s">
        <v>221</v>
      </c>
      <c r="B103" s="1" t="s">
        <v>222</v>
      </c>
      <c r="C103" s="2">
        <v>200000</v>
      </c>
      <c r="D103" s="16">
        <f t="shared" si="1"/>
        <v>1.0891036095983953E-4</v>
      </c>
    </row>
    <row r="104" spans="1:4" ht="12.75" thickBot="1">
      <c r="A104" s="3" t="s">
        <v>223</v>
      </c>
      <c r="B104" s="1" t="s">
        <v>224</v>
      </c>
      <c r="C104" s="2">
        <v>60000</v>
      </c>
      <c r="D104" s="16">
        <f t="shared" si="1"/>
        <v>3.2673108287951858E-5</v>
      </c>
    </row>
    <row r="105" spans="1:4" s="15" customFormat="1" ht="12.75" thickBot="1">
      <c r="A105" s="7" t="s">
        <v>225</v>
      </c>
      <c r="B105" s="8" t="s">
        <v>72</v>
      </c>
      <c r="C105" s="9">
        <v>3000000</v>
      </c>
      <c r="D105" s="16">
        <f t="shared" si="1"/>
        <v>1.633655414397593E-3</v>
      </c>
    </row>
    <row r="106" spans="1:4" s="22" customFormat="1" ht="12.75" thickBot="1">
      <c r="A106" s="18" t="s">
        <v>226</v>
      </c>
      <c r="B106" s="19" t="s">
        <v>73</v>
      </c>
      <c r="C106" s="20">
        <v>3000000</v>
      </c>
      <c r="D106" s="21">
        <f t="shared" si="1"/>
        <v>1.633655414397593E-3</v>
      </c>
    </row>
    <row r="107" spans="1:4" ht="12.75" thickBot="1">
      <c r="A107" s="3" t="s">
        <v>227</v>
      </c>
      <c r="B107" s="1" t="s">
        <v>74</v>
      </c>
      <c r="C107" s="2">
        <v>3000000</v>
      </c>
      <c r="D107" s="16">
        <f t="shared" si="1"/>
        <v>1.633655414397593E-3</v>
      </c>
    </row>
    <row r="108" spans="1:4" s="12" customFormat="1" ht="12.75" thickBot="1">
      <c r="A108" s="4" t="s">
        <v>228</v>
      </c>
      <c r="B108" s="5" t="s">
        <v>75</v>
      </c>
      <c r="C108" s="6">
        <v>10620000</v>
      </c>
      <c r="D108" s="16">
        <f t="shared" si="1"/>
        <v>5.7831401669674798E-3</v>
      </c>
    </row>
    <row r="109" spans="1:4" s="22" customFormat="1" ht="12.75" thickBot="1">
      <c r="A109" s="18" t="s">
        <v>229</v>
      </c>
      <c r="B109" s="19" t="s">
        <v>76</v>
      </c>
      <c r="C109" s="20">
        <v>9820000</v>
      </c>
      <c r="D109" s="21">
        <f t="shared" si="1"/>
        <v>5.3474987231281216E-3</v>
      </c>
    </row>
    <row r="110" spans="1:4" ht="12.75" thickBot="1">
      <c r="A110" s="3" t="s">
        <v>230</v>
      </c>
      <c r="B110" s="1" t="s">
        <v>77</v>
      </c>
      <c r="C110" s="2">
        <v>2650000</v>
      </c>
      <c r="D110" s="16">
        <f t="shared" si="1"/>
        <v>1.4430622827178738E-3</v>
      </c>
    </row>
    <row r="111" spans="1:4" ht="12.75" thickBot="1">
      <c r="A111" s="3" t="s">
        <v>231</v>
      </c>
      <c r="B111" s="1" t="s">
        <v>79</v>
      </c>
      <c r="C111" s="2">
        <v>650000</v>
      </c>
      <c r="D111" s="16">
        <f t="shared" si="1"/>
        <v>3.5395867311947848E-4</v>
      </c>
    </row>
    <row r="112" spans="1:4" ht="12.75" thickBot="1">
      <c r="A112" s="3" t="s">
        <v>232</v>
      </c>
      <c r="B112" s="1" t="s">
        <v>80</v>
      </c>
      <c r="C112" s="2">
        <v>1750000</v>
      </c>
      <c r="D112" s="16">
        <f t="shared" si="1"/>
        <v>9.529656583985959E-4</v>
      </c>
    </row>
    <row r="113" spans="1:4" ht="12.75" thickBot="1">
      <c r="A113" s="3" t="s">
        <v>233</v>
      </c>
      <c r="B113" s="1" t="s">
        <v>81</v>
      </c>
      <c r="C113" s="2">
        <v>3070000</v>
      </c>
      <c r="D113" s="16">
        <f t="shared" si="1"/>
        <v>1.6717740407335368E-3</v>
      </c>
    </row>
    <row r="114" spans="1:4" ht="12.75" thickBot="1">
      <c r="A114" s="3" t="s">
        <v>234</v>
      </c>
      <c r="B114" s="1" t="s">
        <v>83</v>
      </c>
      <c r="C114" s="2">
        <v>500000</v>
      </c>
      <c r="D114" s="16">
        <f t="shared" si="1"/>
        <v>2.7227590239959883E-4</v>
      </c>
    </row>
    <row r="115" spans="1:4" ht="12.75" thickBot="1">
      <c r="A115" s="3" t="s">
        <v>235</v>
      </c>
      <c r="B115" s="1" t="s">
        <v>236</v>
      </c>
      <c r="C115" s="2">
        <v>1200000</v>
      </c>
      <c r="D115" s="16">
        <f t="shared" si="1"/>
        <v>6.5346216575903719E-4</v>
      </c>
    </row>
    <row r="116" spans="1:4" s="22" customFormat="1" ht="12.75" thickBot="1">
      <c r="A116" s="18" t="s">
        <v>237</v>
      </c>
      <c r="B116" s="19" t="s">
        <v>84</v>
      </c>
      <c r="C116" s="20">
        <v>800000</v>
      </c>
      <c r="D116" s="21">
        <f t="shared" si="1"/>
        <v>4.3564144383935813E-4</v>
      </c>
    </row>
    <row r="117" spans="1:4" ht="12.75" thickBot="1">
      <c r="A117" s="3" t="s">
        <v>238</v>
      </c>
      <c r="B117" s="1" t="s">
        <v>85</v>
      </c>
      <c r="C117" s="2">
        <v>800000</v>
      </c>
      <c r="D117" s="16">
        <f t="shared" si="1"/>
        <v>4.3564144383935813E-4</v>
      </c>
    </row>
    <row r="118" spans="1:4" s="12" customFormat="1" ht="12.75" thickBot="1">
      <c r="A118" s="4" t="s">
        <v>239</v>
      </c>
      <c r="B118" s="5" t="s">
        <v>240</v>
      </c>
      <c r="C118" s="6">
        <v>512500000</v>
      </c>
      <c r="D118" s="16">
        <f t="shared" si="1"/>
        <v>0.27908279995958879</v>
      </c>
    </row>
    <row r="119" spans="1:4" s="22" customFormat="1" ht="12.75" thickBot="1">
      <c r="A119" s="18" t="s">
        <v>241</v>
      </c>
      <c r="B119" s="19" t="s">
        <v>242</v>
      </c>
      <c r="C119" s="20">
        <v>420500000</v>
      </c>
      <c r="D119" s="21">
        <f t="shared" si="1"/>
        <v>0.22898403391806263</v>
      </c>
    </row>
    <row r="120" spans="1:4" ht="12.75" thickBot="1">
      <c r="A120" s="3" t="s">
        <v>243</v>
      </c>
      <c r="B120" s="1" t="s">
        <v>244</v>
      </c>
      <c r="C120" s="2">
        <v>8500000</v>
      </c>
      <c r="D120" s="16">
        <f t="shared" si="1"/>
        <v>4.6286903407931805E-3</v>
      </c>
    </row>
    <row r="121" spans="1:4" ht="12.75" thickBot="1">
      <c r="A121" s="3" t="s">
        <v>245</v>
      </c>
      <c r="B121" s="1" t="s">
        <v>246</v>
      </c>
      <c r="C121" s="2">
        <v>62000000</v>
      </c>
      <c r="D121" s="16">
        <f t="shared" si="1"/>
        <v>3.3762211897550257E-2</v>
      </c>
    </row>
    <row r="122" spans="1:4" ht="24.75" thickBot="1">
      <c r="A122" s="3" t="s">
        <v>247</v>
      </c>
      <c r="B122" s="1" t="s">
        <v>248</v>
      </c>
      <c r="C122" s="2">
        <v>350000000</v>
      </c>
      <c r="D122" s="16">
        <f t="shared" si="1"/>
        <v>0.1905931316797192</v>
      </c>
    </row>
    <row r="123" spans="1:4" s="22" customFormat="1" ht="12.75" thickBot="1">
      <c r="A123" s="18" t="s">
        <v>249</v>
      </c>
      <c r="B123" s="19" t="s">
        <v>86</v>
      </c>
      <c r="C123" s="20">
        <v>11000000</v>
      </c>
      <c r="D123" s="21">
        <f t="shared" si="1"/>
        <v>5.9900698527911743E-3</v>
      </c>
    </row>
    <row r="124" spans="1:4" ht="12.75" thickBot="1">
      <c r="A124" s="3" t="s">
        <v>250</v>
      </c>
      <c r="B124" s="1" t="s">
        <v>87</v>
      </c>
      <c r="C124" s="2">
        <v>11000000</v>
      </c>
      <c r="D124" s="16">
        <f t="shared" si="1"/>
        <v>5.9900698527911743E-3</v>
      </c>
    </row>
    <row r="125" spans="1:4" ht="12.75" thickBot="1">
      <c r="A125" s="3" t="s">
        <v>251</v>
      </c>
      <c r="B125" s="1" t="s">
        <v>88</v>
      </c>
      <c r="C125" s="2">
        <v>28000000</v>
      </c>
      <c r="D125" s="16">
        <f t="shared" si="1"/>
        <v>1.5247450534377534E-2</v>
      </c>
    </row>
    <row r="126" spans="1:4" ht="12.75" thickBot="1">
      <c r="A126" s="3" t="s">
        <v>252</v>
      </c>
      <c r="B126" s="1" t="s">
        <v>253</v>
      </c>
      <c r="C126" s="2">
        <v>28000000</v>
      </c>
      <c r="D126" s="16">
        <f t="shared" si="1"/>
        <v>1.5247450534377534E-2</v>
      </c>
    </row>
    <row r="127" spans="1:4" s="22" customFormat="1" ht="12.75" thickBot="1">
      <c r="A127" s="18" t="s">
        <v>254</v>
      </c>
      <c r="B127" s="19" t="s">
        <v>89</v>
      </c>
      <c r="C127" s="20">
        <v>30000000</v>
      </c>
      <c r="D127" s="21">
        <f t="shared" si="1"/>
        <v>1.6336554143975932E-2</v>
      </c>
    </row>
    <row r="128" spans="1:4" ht="12.75" thickBot="1">
      <c r="A128" s="3" t="s">
        <v>255</v>
      </c>
      <c r="B128" s="1" t="s">
        <v>90</v>
      </c>
      <c r="C128" s="2">
        <v>20000000</v>
      </c>
      <c r="D128" s="16">
        <f t="shared" si="1"/>
        <v>1.0891036095983953E-2</v>
      </c>
    </row>
    <row r="129" spans="1:4" ht="12.75" thickBot="1">
      <c r="A129" s="3" t="s">
        <v>256</v>
      </c>
      <c r="B129" s="1" t="s">
        <v>91</v>
      </c>
      <c r="C129" s="2">
        <v>10000000</v>
      </c>
      <c r="D129" s="16">
        <f t="shared" si="1"/>
        <v>5.4455180479919766E-3</v>
      </c>
    </row>
    <row r="130" spans="1:4" s="22" customFormat="1" ht="12.75" thickBot="1">
      <c r="A130" s="18" t="s">
        <v>257</v>
      </c>
      <c r="B130" s="19" t="s">
        <v>258</v>
      </c>
      <c r="C130" s="20">
        <v>23000000</v>
      </c>
      <c r="D130" s="21">
        <f t="shared" si="1"/>
        <v>1.2524691510381547E-2</v>
      </c>
    </row>
    <row r="131" spans="1:4" ht="12.75" thickBot="1">
      <c r="A131" s="3" t="s">
        <v>259</v>
      </c>
      <c r="B131" s="1" t="s">
        <v>260</v>
      </c>
      <c r="C131" s="2">
        <v>23000000</v>
      </c>
      <c r="D131" s="16">
        <f t="shared" si="1"/>
        <v>1.2524691510381547E-2</v>
      </c>
    </row>
    <row r="132" spans="1:4" ht="12.75" thickBot="1">
      <c r="B132" s="10" t="s">
        <v>278</v>
      </c>
      <c r="C132" s="13">
        <f>+C118+C108+C105+C78+C32+C7</f>
        <v>1836372575</v>
      </c>
      <c r="D132" s="30">
        <f t="shared" si="1"/>
        <v>1</v>
      </c>
    </row>
    <row r="134" spans="1:4">
      <c r="A134" s="11" t="s">
        <v>280</v>
      </c>
    </row>
  </sheetData>
  <mergeCells count="7">
    <mergeCell ref="D5:D6"/>
    <mergeCell ref="A1:D1"/>
    <mergeCell ref="A3:D3"/>
    <mergeCell ref="A2:D2"/>
    <mergeCell ref="A5:A6"/>
    <mergeCell ref="B5:B6"/>
    <mergeCell ref="C5:C6"/>
  </mergeCells>
  <hyperlinks>
    <hyperlink ref="A5" r:id="rId1" tooltip="Ordenar por esta columna" display="http://cgrweb.cgr.go.cr/apex/f?p=236:26:13392470755482:fsp_sort_2_desc::RP&amp;fsp_region_id=53480917481995625"/>
    <hyperlink ref="B5" r:id="rId2" tooltip="Ordenar por esta columna" display="http://cgrweb.cgr.go.cr/apex/f?p=236:26:13392470755482:fsp_sort_1::RP&amp;fsp_region_id=53480917481995625"/>
    <hyperlink ref="C5" r:id="rId3" tooltip="Ordenar por esta columna" display="http://cgrweb.cgr.go.cr/apex/f?p=236:26:13392470755482:fsp_sort_3::RP&amp;fsp_region_id=53480917481995625"/>
  </hyperlinks>
  <pageMargins left="0.7" right="0.7" top="0.75" bottom="0.75" header="0.3" footer="0.3"/>
  <pageSetup orientation="portrait" horizontalDpi="0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28"/>
  <sheetViews>
    <sheetView topLeftCell="A88" workbookViewId="0">
      <selection activeCell="D126" sqref="D126"/>
    </sheetView>
  </sheetViews>
  <sheetFormatPr baseColWidth="10" defaultRowHeight="12"/>
  <cols>
    <col min="1" max="1" width="8.7109375" style="11" customWidth="1"/>
    <col min="2" max="2" width="60.7109375" style="11" customWidth="1"/>
    <col min="3" max="3" width="21.7109375" style="11" customWidth="1"/>
    <col min="4" max="4" width="11.7109375" style="11" customWidth="1"/>
    <col min="5" max="9" width="11.42578125" style="11"/>
    <col min="10" max="10" width="27.28515625" style="11" bestFit="1" customWidth="1"/>
    <col min="11" max="16384" width="11.42578125" style="11"/>
  </cols>
  <sheetData>
    <row r="1" spans="1:10" ht="15">
      <c r="A1" s="29" t="s">
        <v>276</v>
      </c>
      <c r="B1" s="29"/>
      <c r="C1" s="29"/>
      <c r="D1" s="29"/>
    </row>
    <row r="2" spans="1:10" ht="15">
      <c r="A2" s="29" t="s">
        <v>345</v>
      </c>
      <c r="B2" s="29"/>
      <c r="C2" s="29"/>
      <c r="D2" s="29"/>
    </row>
    <row r="3" spans="1:10" ht="15">
      <c r="A3" s="29" t="s">
        <v>277</v>
      </c>
      <c r="B3" s="29"/>
      <c r="C3" s="29"/>
      <c r="D3" s="29"/>
    </row>
    <row r="4" spans="1:10" ht="12.75" thickBot="1"/>
    <row r="5" spans="1:10">
      <c r="A5" s="25" t="s">
        <v>92</v>
      </c>
      <c r="B5" s="27" t="s">
        <v>25</v>
      </c>
      <c r="C5" s="27" t="s">
        <v>93</v>
      </c>
      <c r="D5" s="27" t="s">
        <v>279</v>
      </c>
    </row>
    <row r="6" spans="1:10">
      <c r="A6" s="26"/>
      <c r="B6" s="28"/>
      <c r="C6" s="28"/>
      <c r="D6" s="28"/>
    </row>
    <row r="7" spans="1:10" s="12" customFormat="1" ht="12.75" thickBot="1">
      <c r="A7" s="4" t="s">
        <v>94</v>
      </c>
      <c r="B7" s="5" t="s">
        <v>0</v>
      </c>
      <c r="C7" s="6">
        <v>1718371396</v>
      </c>
      <c r="D7" s="16">
        <f>+C7/$C$126</f>
        <v>0.59249358329094792</v>
      </c>
      <c r="J7" s="23"/>
    </row>
    <row r="8" spans="1:10" s="22" customFormat="1" ht="12.75" thickBot="1">
      <c r="A8" s="18" t="s">
        <v>95</v>
      </c>
      <c r="B8" s="19" t="s">
        <v>96</v>
      </c>
      <c r="C8" s="20">
        <v>581484761</v>
      </c>
      <c r="D8" s="21">
        <f t="shared" ref="D8:D71" si="0">+C8/$C$126</f>
        <v>0.20049564982049461</v>
      </c>
      <c r="J8" s="11"/>
    </row>
    <row r="9" spans="1:10" ht="12.75" thickBot="1">
      <c r="A9" s="3" t="s">
        <v>97</v>
      </c>
      <c r="B9" s="1" t="s">
        <v>98</v>
      </c>
      <c r="C9" s="2">
        <v>573172261</v>
      </c>
      <c r="D9" s="16">
        <f t="shared" si="0"/>
        <v>0.1976295040486489</v>
      </c>
      <c r="J9" s="23"/>
    </row>
    <row r="10" spans="1:10" ht="12.75" thickBot="1">
      <c r="A10" s="3" t="s">
        <v>99</v>
      </c>
      <c r="B10" s="1" t="s">
        <v>1</v>
      </c>
      <c r="C10" s="2">
        <v>8312500</v>
      </c>
      <c r="D10" s="16">
        <f t="shared" si="0"/>
        <v>2.8661457718457068E-3</v>
      </c>
    </row>
    <row r="11" spans="1:10" s="22" customFormat="1" ht="12.75" thickBot="1">
      <c r="A11" s="18" t="s">
        <v>100</v>
      </c>
      <c r="B11" s="19" t="s">
        <v>101</v>
      </c>
      <c r="C11" s="20">
        <v>28913482</v>
      </c>
      <c r="D11" s="21">
        <f t="shared" si="0"/>
        <v>9.9693538867533186E-3</v>
      </c>
      <c r="J11" s="11"/>
    </row>
    <row r="12" spans="1:10" ht="12.75" thickBot="1">
      <c r="A12" s="3" t="s">
        <v>102</v>
      </c>
      <c r="B12" s="1" t="s">
        <v>2</v>
      </c>
      <c r="C12" s="2">
        <v>27788482</v>
      </c>
      <c r="D12" s="16">
        <f t="shared" si="0"/>
        <v>9.5814544589847266E-3</v>
      </c>
    </row>
    <row r="13" spans="1:10" ht="12.75" thickBot="1">
      <c r="A13" s="3" t="s">
        <v>103</v>
      </c>
      <c r="B13" s="1" t="s">
        <v>3</v>
      </c>
      <c r="C13" s="2">
        <v>1125000</v>
      </c>
      <c r="D13" s="16">
        <f t="shared" si="0"/>
        <v>3.878994277685919E-4</v>
      </c>
      <c r="J13" s="23"/>
    </row>
    <row r="14" spans="1:10" s="22" customFormat="1" ht="12.75" thickBot="1">
      <c r="A14" s="18" t="s">
        <v>105</v>
      </c>
      <c r="B14" s="19" t="s">
        <v>5</v>
      </c>
      <c r="C14" s="20">
        <v>761006766</v>
      </c>
      <c r="D14" s="21">
        <f t="shared" si="0"/>
        <v>0.26239474583060152</v>
      </c>
      <c r="J14" s="24"/>
    </row>
    <row r="15" spans="1:10" ht="12.75" thickBot="1">
      <c r="A15" s="3" t="s">
        <v>106</v>
      </c>
      <c r="B15" s="1" t="s">
        <v>107</v>
      </c>
      <c r="C15" s="2">
        <v>247891171</v>
      </c>
      <c r="D15" s="16">
        <f t="shared" si="0"/>
        <v>8.5472749670921042E-2</v>
      </c>
    </row>
    <row r="16" spans="1:10" ht="12.75" thickBot="1">
      <c r="A16" s="3" t="s">
        <v>108</v>
      </c>
      <c r="B16" s="1" t="s">
        <v>6</v>
      </c>
      <c r="C16" s="2">
        <v>201712024</v>
      </c>
      <c r="D16" s="16">
        <f t="shared" si="0"/>
        <v>6.9550203274350644E-2</v>
      </c>
    </row>
    <row r="17" spans="1:10" ht="12.75" thickBot="1">
      <c r="A17" s="3" t="s">
        <v>109</v>
      </c>
      <c r="B17" s="1" t="s">
        <v>7</v>
      </c>
      <c r="C17" s="2">
        <v>105492693</v>
      </c>
      <c r="D17" s="16">
        <f t="shared" si="0"/>
        <v>3.6373826887526883E-2</v>
      </c>
      <c r="J17" s="24"/>
    </row>
    <row r="18" spans="1:10" ht="12.75" thickBot="1">
      <c r="A18" s="3" t="s">
        <v>110</v>
      </c>
      <c r="B18" s="1" t="s">
        <v>8</v>
      </c>
      <c r="C18" s="2">
        <v>90263987</v>
      </c>
      <c r="D18" s="16">
        <f t="shared" si="0"/>
        <v>3.112297680481033E-2</v>
      </c>
    </row>
    <row r="19" spans="1:10" ht="12.75" thickBot="1">
      <c r="A19" s="3" t="s">
        <v>111</v>
      </c>
      <c r="B19" s="1" t="s">
        <v>9</v>
      </c>
      <c r="C19" s="2">
        <v>115646891</v>
      </c>
      <c r="D19" s="16">
        <f t="shared" si="0"/>
        <v>3.9874989192992642E-2</v>
      </c>
      <c r="J19" s="24"/>
    </row>
    <row r="20" spans="1:10" s="22" customFormat="1" ht="24.75" thickBot="1">
      <c r="A20" s="18" t="s">
        <v>112</v>
      </c>
      <c r="B20" s="19" t="s">
        <v>10</v>
      </c>
      <c r="C20" s="20">
        <v>212040313</v>
      </c>
      <c r="D20" s="21">
        <f t="shared" si="0"/>
        <v>7.3111392068064995E-2</v>
      </c>
      <c r="J20" s="11"/>
    </row>
    <row r="21" spans="1:10" ht="24.75" thickBot="1">
      <c r="A21" s="3" t="s">
        <v>113</v>
      </c>
      <c r="B21" s="1" t="s">
        <v>114</v>
      </c>
      <c r="C21" s="2">
        <v>117096889</v>
      </c>
      <c r="D21" s="16">
        <f t="shared" si="0"/>
        <v>4.0374947765850953E-2</v>
      </c>
    </row>
    <row r="22" spans="1:10" ht="12.75" thickBot="1">
      <c r="A22" s="3" t="s">
        <v>115</v>
      </c>
      <c r="B22" s="1" t="s">
        <v>116</v>
      </c>
      <c r="C22" s="2">
        <v>6329562</v>
      </c>
      <c r="D22" s="16">
        <f t="shared" si="0"/>
        <v>2.1824297580673993E-3</v>
      </c>
      <c r="J22" s="23"/>
    </row>
    <row r="23" spans="1:10" ht="12.75" thickBot="1">
      <c r="A23" s="3" t="s">
        <v>117</v>
      </c>
      <c r="B23" s="1" t="s">
        <v>118</v>
      </c>
      <c r="C23" s="2">
        <v>18988684</v>
      </c>
      <c r="D23" s="16">
        <f t="shared" si="0"/>
        <v>6.5472885846032149E-3</v>
      </c>
    </row>
    <row r="24" spans="1:10" ht="24.75" thickBot="1">
      <c r="A24" s="3" t="s">
        <v>119</v>
      </c>
      <c r="B24" s="1" t="s">
        <v>120</v>
      </c>
      <c r="C24" s="2">
        <v>63295616</v>
      </c>
      <c r="D24" s="16">
        <f t="shared" si="0"/>
        <v>2.1824296201476027E-2</v>
      </c>
    </row>
    <row r="25" spans="1:10" ht="12.75" thickBot="1">
      <c r="A25" s="3" t="s">
        <v>121</v>
      </c>
      <c r="B25" s="1" t="s">
        <v>122</v>
      </c>
      <c r="C25" s="2">
        <v>6329562</v>
      </c>
      <c r="D25" s="16">
        <f t="shared" si="0"/>
        <v>2.1824297580673993E-3</v>
      </c>
    </row>
    <row r="26" spans="1:10" s="22" customFormat="1" ht="24.75" thickBot="1">
      <c r="A26" s="18" t="s">
        <v>123</v>
      </c>
      <c r="B26" s="19" t="s">
        <v>124</v>
      </c>
      <c r="C26" s="20">
        <v>134926074</v>
      </c>
      <c r="D26" s="21">
        <f t="shared" si="0"/>
        <v>4.65224416850335E-2</v>
      </c>
      <c r="J26" s="11"/>
    </row>
    <row r="27" spans="1:10" ht="24.75" thickBot="1">
      <c r="A27" s="3" t="s">
        <v>125</v>
      </c>
      <c r="B27" s="1" t="s">
        <v>11</v>
      </c>
      <c r="C27" s="2">
        <v>64308346</v>
      </c>
      <c r="D27" s="16">
        <f t="shared" si="0"/>
        <v>2.217348499035077E-2</v>
      </c>
      <c r="J27" s="23"/>
    </row>
    <row r="28" spans="1:10" ht="12.75" thickBot="1">
      <c r="A28" s="3" t="s">
        <v>126</v>
      </c>
      <c r="B28" s="1" t="s">
        <v>127</v>
      </c>
      <c r="C28" s="2">
        <v>18988685</v>
      </c>
      <c r="D28" s="16">
        <f t="shared" si="0"/>
        <v>6.5472889294027068E-3</v>
      </c>
    </row>
    <row r="29" spans="1:10" ht="12.75" thickBot="1">
      <c r="A29" s="3" t="s">
        <v>128</v>
      </c>
      <c r="B29" s="1" t="s">
        <v>129</v>
      </c>
      <c r="C29" s="2">
        <v>37977369</v>
      </c>
      <c r="D29" s="16">
        <f t="shared" si="0"/>
        <v>1.3094577514005923E-2</v>
      </c>
    </row>
    <row r="30" spans="1:10" ht="12.75" thickBot="1">
      <c r="A30" s="3" t="s">
        <v>130</v>
      </c>
      <c r="B30" s="1" t="s">
        <v>131</v>
      </c>
      <c r="C30" s="2">
        <v>13651674</v>
      </c>
      <c r="D30" s="16">
        <f t="shared" si="0"/>
        <v>4.7070902512741019E-3</v>
      </c>
    </row>
    <row r="31" spans="1:10" s="12" customFormat="1" ht="12.75" thickBot="1">
      <c r="A31" s="4" t="s">
        <v>132</v>
      </c>
      <c r="B31" s="5" t="s">
        <v>12</v>
      </c>
      <c r="C31" s="6">
        <v>610917654</v>
      </c>
      <c r="D31" s="16">
        <f t="shared" si="0"/>
        <v>0.21064409635584944</v>
      </c>
    </row>
    <row r="32" spans="1:10" s="22" customFormat="1" ht="12.75" thickBot="1">
      <c r="A32" s="18" t="s">
        <v>133</v>
      </c>
      <c r="B32" s="19" t="s">
        <v>13</v>
      </c>
      <c r="C32" s="20">
        <v>9000000</v>
      </c>
      <c r="D32" s="21">
        <f t="shared" si="0"/>
        <v>3.1031954221487352E-3</v>
      </c>
      <c r="J32" s="11"/>
    </row>
    <row r="33" spans="1:10" ht="12.75" thickBot="1">
      <c r="A33" s="3" t="s">
        <v>261</v>
      </c>
      <c r="B33" s="1" t="s">
        <v>14</v>
      </c>
      <c r="C33" s="2">
        <v>9000000</v>
      </c>
      <c r="D33" s="16">
        <f t="shared" si="0"/>
        <v>3.1031954221487352E-3</v>
      </c>
    </row>
    <row r="34" spans="1:10" s="22" customFormat="1" ht="12.75" thickBot="1">
      <c r="A34" s="18" t="s">
        <v>135</v>
      </c>
      <c r="B34" s="19" t="s">
        <v>136</v>
      </c>
      <c r="C34" s="20">
        <v>60355000</v>
      </c>
      <c r="D34" s="21">
        <f t="shared" si="0"/>
        <v>2.0810373300420768E-2</v>
      </c>
      <c r="J34" s="11"/>
    </row>
    <row r="35" spans="1:10" ht="12.75" thickBot="1">
      <c r="A35" s="3" t="s">
        <v>137</v>
      </c>
      <c r="B35" s="1" t="s">
        <v>16</v>
      </c>
      <c r="C35" s="2">
        <v>4400000</v>
      </c>
      <c r="D35" s="16">
        <f t="shared" si="0"/>
        <v>1.5171177619393817E-3</v>
      </c>
    </row>
    <row r="36" spans="1:10" ht="12.75" thickBot="1">
      <c r="A36" s="3" t="s">
        <v>138</v>
      </c>
      <c r="B36" s="1" t="s">
        <v>17</v>
      </c>
      <c r="C36" s="2">
        <v>32450000</v>
      </c>
      <c r="D36" s="16">
        <f t="shared" si="0"/>
        <v>1.118874349430294E-2</v>
      </c>
    </row>
    <row r="37" spans="1:10" ht="12.75" thickBot="1">
      <c r="A37" s="3" t="s">
        <v>139</v>
      </c>
      <c r="B37" s="1" t="s">
        <v>18</v>
      </c>
      <c r="C37" s="2">
        <v>95000</v>
      </c>
      <c r="D37" s="16">
        <f t="shared" si="0"/>
        <v>3.2755951678236651E-5</v>
      </c>
    </row>
    <row r="38" spans="1:10" ht="12.75" thickBot="1">
      <c r="A38" s="3" t="s">
        <v>140</v>
      </c>
      <c r="B38" s="1" t="s">
        <v>19</v>
      </c>
      <c r="C38" s="2">
        <v>22200000</v>
      </c>
      <c r="D38" s="16">
        <f t="shared" si="0"/>
        <v>7.6545487079668802E-3</v>
      </c>
    </row>
    <row r="39" spans="1:10" ht="12.75" thickBot="1">
      <c r="A39" s="3" t="s">
        <v>141</v>
      </c>
      <c r="B39" s="1" t="s">
        <v>20</v>
      </c>
      <c r="C39" s="2">
        <v>1210000</v>
      </c>
      <c r="D39" s="16">
        <f t="shared" si="0"/>
        <v>4.1720738453332999E-4</v>
      </c>
    </row>
    <row r="40" spans="1:10" s="22" customFormat="1" ht="12.75" thickBot="1">
      <c r="A40" s="18" t="s">
        <v>142</v>
      </c>
      <c r="B40" s="19" t="s">
        <v>21</v>
      </c>
      <c r="C40" s="20">
        <v>7734000</v>
      </c>
      <c r="D40" s="21">
        <f t="shared" si="0"/>
        <v>2.6666792660998131E-3</v>
      </c>
      <c r="J40" s="12"/>
    </row>
    <row r="41" spans="1:10" ht="12.75" thickBot="1">
      <c r="A41" s="3" t="s">
        <v>144</v>
      </c>
      <c r="B41" s="1" t="s">
        <v>23</v>
      </c>
      <c r="C41" s="2">
        <v>75000</v>
      </c>
      <c r="D41" s="16">
        <f t="shared" si="0"/>
        <v>2.5859961851239462E-5</v>
      </c>
      <c r="J41" s="22"/>
    </row>
    <row r="42" spans="1:10" ht="12.75" thickBot="1">
      <c r="A42" s="3" t="s">
        <v>145</v>
      </c>
      <c r="B42" s="1" t="s">
        <v>24</v>
      </c>
      <c r="C42" s="2">
        <v>3159000</v>
      </c>
      <c r="D42" s="16">
        <f t="shared" si="0"/>
        <v>1.0892215931742062E-3</v>
      </c>
    </row>
    <row r="43" spans="1:10" ht="12.75" thickBot="1">
      <c r="A43" s="3" t="s">
        <v>146</v>
      </c>
      <c r="B43" s="1" t="s">
        <v>26</v>
      </c>
      <c r="C43" s="2">
        <v>200000</v>
      </c>
      <c r="D43" s="16">
        <f t="shared" si="0"/>
        <v>6.8959898269971902E-5</v>
      </c>
    </row>
    <row r="44" spans="1:10" ht="12.75" thickBot="1">
      <c r="A44" s="3" t="s">
        <v>147</v>
      </c>
      <c r="B44" s="1" t="s">
        <v>27</v>
      </c>
      <c r="C44" s="2">
        <v>1300000</v>
      </c>
      <c r="D44" s="16">
        <f t="shared" si="0"/>
        <v>4.4823933875481734E-4</v>
      </c>
    </row>
    <row r="45" spans="1:10" ht="12.75" thickBot="1">
      <c r="A45" s="3" t="s">
        <v>148</v>
      </c>
      <c r="B45" s="1" t="s">
        <v>28</v>
      </c>
      <c r="C45" s="2">
        <v>3000000</v>
      </c>
      <c r="D45" s="16">
        <f t="shared" si="0"/>
        <v>1.0343984740495784E-3</v>
      </c>
    </row>
    <row r="46" spans="1:10" s="22" customFormat="1" ht="12.75" thickBot="1">
      <c r="A46" s="18" t="s">
        <v>150</v>
      </c>
      <c r="B46" s="19" t="s">
        <v>30</v>
      </c>
      <c r="C46" s="20">
        <v>351638423</v>
      </c>
      <c r="D46" s="21">
        <f t="shared" si="0"/>
        <v>0.12124474938946674</v>
      </c>
    </row>
    <row r="47" spans="1:10" ht="12.75" thickBot="1">
      <c r="A47" s="3" t="s">
        <v>151</v>
      </c>
      <c r="B47" s="1" t="s">
        <v>31</v>
      </c>
      <c r="C47" s="2">
        <v>2000000</v>
      </c>
      <c r="D47" s="16">
        <f t="shared" si="0"/>
        <v>6.8959898269971894E-4</v>
      </c>
    </row>
    <row r="48" spans="1:10" ht="12.75" thickBot="1">
      <c r="A48" s="3" t="s">
        <v>153</v>
      </c>
      <c r="B48" s="1" t="s">
        <v>33</v>
      </c>
      <c r="C48" s="2">
        <v>200161825</v>
      </c>
      <c r="D48" s="16">
        <f t="shared" si="0"/>
        <v>6.9015695447659592E-2</v>
      </c>
    </row>
    <row r="49" spans="1:4" ht="12.75" thickBot="1">
      <c r="A49" s="3" t="s">
        <v>154</v>
      </c>
      <c r="B49" s="1" t="s">
        <v>34</v>
      </c>
      <c r="C49" s="2">
        <v>149476598</v>
      </c>
      <c r="D49" s="16">
        <f t="shared" si="0"/>
        <v>5.1539454959107424E-2</v>
      </c>
    </row>
    <row r="50" spans="1:4" s="22" customFormat="1" ht="12.75" thickBot="1">
      <c r="A50" s="18" t="s">
        <v>155</v>
      </c>
      <c r="B50" s="19" t="s">
        <v>156</v>
      </c>
      <c r="C50" s="20">
        <v>47752085</v>
      </c>
      <c r="D50" s="21">
        <f t="shared" si="0"/>
        <v>1.6464894618895255E-2</v>
      </c>
    </row>
    <row r="51" spans="1:4" ht="12.75" thickBot="1">
      <c r="A51" s="3" t="s">
        <v>157</v>
      </c>
      <c r="B51" s="1" t="s">
        <v>35</v>
      </c>
      <c r="C51" s="2">
        <v>7070505</v>
      </c>
      <c r="D51" s="16">
        <f t="shared" si="0"/>
        <v>2.4379065275866381E-3</v>
      </c>
    </row>
    <row r="52" spans="1:4" ht="12.75" thickBot="1">
      <c r="A52" s="3" t="s">
        <v>158</v>
      </c>
      <c r="B52" s="1" t="s">
        <v>36</v>
      </c>
      <c r="C52" s="2">
        <v>34681580</v>
      </c>
      <c r="D52" s="16">
        <f t="shared" si="0"/>
        <v>1.195819114320946E-2</v>
      </c>
    </row>
    <row r="53" spans="1:4" ht="12.75" thickBot="1">
      <c r="A53" s="3" t="s">
        <v>159</v>
      </c>
      <c r="B53" s="1" t="s">
        <v>37</v>
      </c>
      <c r="C53" s="2">
        <v>2500000</v>
      </c>
      <c r="D53" s="16">
        <f t="shared" si="0"/>
        <v>8.6199872837464868E-4</v>
      </c>
    </row>
    <row r="54" spans="1:4" ht="12.75" thickBot="1">
      <c r="A54" s="3" t="s">
        <v>160</v>
      </c>
      <c r="B54" s="1" t="s">
        <v>38</v>
      </c>
      <c r="C54" s="2">
        <v>3500000</v>
      </c>
      <c r="D54" s="16">
        <f t="shared" si="0"/>
        <v>1.2067982197245081E-3</v>
      </c>
    </row>
    <row r="55" spans="1:4" s="22" customFormat="1" ht="12.75" thickBot="1">
      <c r="A55" s="18" t="s">
        <v>161</v>
      </c>
      <c r="B55" s="19" t="s">
        <v>162</v>
      </c>
      <c r="C55" s="20">
        <v>49000000</v>
      </c>
      <c r="D55" s="21">
        <f t="shared" si="0"/>
        <v>1.6895175076143115E-2</v>
      </c>
    </row>
    <row r="56" spans="1:4" ht="12.75" thickBot="1">
      <c r="A56" s="3" t="s">
        <v>163</v>
      </c>
      <c r="B56" s="1" t="s">
        <v>39</v>
      </c>
      <c r="C56" s="2">
        <v>49000000</v>
      </c>
      <c r="D56" s="16">
        <f t="shared" si="0"/>
        <v>1.6895175076143115E-2</v>
      </c>
    </row>
    <row r="57" spans="1:4" s="22" customFormat="1" ht="12.75" thickBot="1">
      <c r="A57" s="18" t="s">
        <v>164</v>
      </c>
      <c r="B57" s="19" t="s">
        <v>40</v>
      </c>
      <c r="C57" s="20">
        <v>10570000</v>
      </c>
      <c r="D57" s="21">
        <f t="shared" si="0"/>
        <v>3.6445306235680149E-3</v>
      </c>
    </row>
    <row r="58" spans="1:4" ht="12.75" thickBot="1">
      <c r="A58" s="3" t="s">
        <v>165</v>
      </c>
      <c r="B58" s="1" t="s">
        <v>41</v>
      </c>
      <c r="C58" s="2">
        <v>10520000</v>
      </c>
      <c r="D58" s="16">
        <f t="shared" si="0"/>
        <v>3.6272906490005218E-3</v>
      </c>
    </row>
    <row r="59" spans="1:4" ht="12.75" thickBot="1">
      <c r="A59" s="3" t="s">
        <v>166</v>
      </c>
      <c r="B59" s="1" t="s">
        <v>42</v>
      </c>
      <c r="C59" s="2">
        <v>50000</v>
      </c>
      <c r="D59" s="16">
        <f t="shared" si="0"/>
        <v>1.7239974567492976E-5</v>
      </c>
    </row>
    <row r="60" spans="1:4" s="22" customFormat="1" ht="12.75" thickBot="1">
      <c r="A60" s="18" t="s">
        <v>168</v>
      </c>
      <c r="B60" s="19" t="s">
        <v>169</v>
      </c>
      <c r="C60" s="20">
        <v>71968146</v>
      </c>
      <c r="D60" s="21">
        <f t="shared" si="0"/>
        <v>2.4814580134192424E-2</v>
      </c>
    </row>
    <row r="61" spans="1:4" ht="12.75" thickBot="1">
      <c r="A61" s="3" t="s">
        <v>170</v>
      </c>
      <c r="B61" s="1" t="s">
        <v>171</v>
      </c>
      <c r="C61" s="2">
        <v>17283396</v>
      </c>
      <c r="D61" s="16">
        <f t="shared" si="0"/>
        <v>5.959306149598196E-3</v>
      </c>
    </row>
    <row r="62" spans="1:4" ht="12.75" thickBot="1">
      <c r="A62" s="3" t="s">
        <v>172</v>
      </c>
      <c r="B62" s="1" t="s">
        <v>173</v>
      </c>
      <c r="C62" s="2">
        <v>5890000</v>
      </c>
      <c r="D62" s="16">
        <f t="shared" si="0"/>
        <v>2.0308690040506724E-3</v>
      </c>
    </row>
    <row r="63" spans="1:4" ht="12.75" thickBot="1">
      <c r="A63" s="3" t="s">
        <v>176</v>
      </c>
      <c r="B63" s="1" t="s">
        <v>177</v>
      </c>
      <c r="C63" s="2">
        <v>25475000</v>
      </c>
      <c r="D63" s="16">
        <f t="shared" si="0"/>
        <v>8.7837670421376697E-3</v>
      </c>
    </row>
    <row r="64" spans="1:4" ht="12.75" thickBot="1">
      <c r="A64" s="3" t="s">
        <v>262</v>
      </c>
      <c r="B64" s="1" t="s">
        <v>263</v>
      </c>
      <c r="C64" s="2">
        <v>9000000</v>
      </c>
      <c r="D64" s="16">
        <f t="shared" si="0"/>
        <v>3.1031954221487352E-3</v>
      </c>
    </row>
    <row r="65" spans="1:4" ht="12.75" thickBot="1">
      <c r="A65" s="3" t="s">
        <v>178</v>
      </c>
      <c r="B65" s="1" t="s">
        <v>179</v>
      </c>
      <c r="C65" s="2">
        <v>2919750</v>
      </c>
      <c r="D65" s="16">
        <f t="shared" si="0"/>
        <v>1.0067283148687523E-3</v>
      </c>
    </row>
    <row r="66" spans="1:4" ht="24.75" thickBot="1">
      <c r="A66" s="3" t="s">
        <v>180</v>
      </c>
      <c r="B66" s="1" t="s">
        <v>181</v>
      </c>
      <c r="C66" s="2">
        <v>10400000</v>
      </c>
      <c r="D66" s="16">
        <f t="shared" si="0"/>
        <v>3.5859147100385388E-3</v>
      </c>
    </row>
    <row r="67" spans="1:4" ht="12.75" thickBot="1">
      <c r="A67" s="3" t="s">
        <v>182</v>
      </c>
      <c r="B67" s="1" t="s">
        <v>183</v>
      </c>
      <c r="C67" s="2">
        <v>1000000</v>
      </c>
      <c r="D67" s="16">
        <f t="shared" si="0"/>
        <v>3.4479949134985947E-4</v>
      </c>
    </row>
    <row r="68" spans="1:4" s="22" customFormat="1" ht="12.75" thickBot="1">
      <c r="A68" s="18" t="s">
        <v>184</v>
      </c>
      <c r="B68" s="19" t="s">
        <v>44</v>
      </c>
      <c r="C68" s="20">
        <v>750000</v>
      </c>
      <c r="D68" s="21">
        <f t="shared" si="0"/>
        <v>2.585996185123946E-4</v>
      </c>
    </row>
    <row r="69" spans="1:4" ht="12.75" thickBot="1">
      <c r="A69" s="3" t="s">
        <v>185</v>
      </c>
      <c r="B69" s="1" t="s">
        <v>45</v>
      </c>
      <c r="C69" s="2">
        <v>750000</v>
      </c>
      <c r="D69" s="16">
        <f t="shared" si="0"/>
        <v>2.585996185123946E-4</v>
      </c>
    </row>
    <row r="70" spans="1:4" s="22" customFormat="1" ht="12.75" thickBot="1">
      <c r="A70" s="18" t="s">
        <v>186</v>
      </c>
      <c r="B70" s="19" t="s">
        <v>46</v>
      </c>
      <c r="C70" s="20">
        <v>2150000</v>
      </c>
      <c r="D70" s="21">
        <f t="shared" si="0"/>
        <v>7.4131890640219791E-4</v>
      </c>
    </row>
    <row r="71" spans="1:4" ht="12.75" thickBot="1">
      <c r="A71" s="3" t="s">
        <v>187</v>
      </c>
      <c r="B71" s="1" t="s">
        <v>47</v>
      </c>
      <c r="C71" s="2">
        <v>1000000</v>
      </c>
      <c r="D71" s="16">
        <f t="shared" si="0"/>
        <v>3.4479949134985947E-4</v>
      </c>
    </row>
    <row r="72" spans="1:4" ht="12.75" thickBot="1">
      <c r="A72" s="3" t="s">
        <v>188</v>
      </c>
      <c r="B72" s="1" t="s">
        <v>48</v>
      </c>
      <c r="C72" s="2">
        <v>1000000</v>
      </c>
      <c r="D72" s="16">
        <f t="shared" ref="D72:D126" si="1">+C72/$C$126</f>
        <v>3.4479949134985947E-4</v>
      </c>
    </row>
    <row r="73" spans="1:4" ht="12.75" thickBot="1">
      <c r="A73" s="3" t="s">
        <v>264</v>
      </c>
      <c r="B73" s="1" t="s">
        <v>49</v>
      </c>
      <c r="C73" s="2">
        <v>150000</v>
      </c>
      <c r="D73" s="16">
        <f t="shared" si="1"/>
        <v>5.1719923702478923E-5</v>
      </c>
    </row>
    <row r="74" spans="1:4" s="12" customFormat="1" ht="12.75" thickBot="1">
      <c r="A74" s="4" t="s">
        <v>189</v>
      </c>
      <c r="B74" s="5" t="s">
        <v>50</v>
      </c>
      <c r="C74" s="6">
        <v>92314546</v>
      </c>
      <c r="D74" s="16">
        <f t="shared" si="1"/>
        <v>3.1830008504993207E-2</v>
      </c>
    </row>
    <row r="75" spans="1:4" s="22" customFormat="1" ht="12.75" thickBot="1">
      <c r="A75" s="18" t="s">
        <v>190</v>
      </c>
      <c r="B75" s="19" t="s">
        <v>191</v>
      </c>
      <c r="C75" s="20">
        <v>34514655</v>
      </c>
      <c r="D75" s="21">
        <f t="shared" si="1"/>
        <v>1.1900635488115884E-2</v>
      </c>
    </row>
    <row r="76" spans="1:4" ht="12.75" thickBot="1">
      <c r="A76" s="3" t="s">
        <v>192</v>
      </c>
      <c r="B76" s="1" t="s">
        <v>51</v>
      </c>
      <c r="C76" s="2">
        <v>25680375</v>
      </c>
      <c r="D76" s="16">
        <f t="shared" si="1"/>
        <v>8.8545802376736472E-3</v>
      </c>
    </row>
    <row r="77" spans="1:4" ht="12.75" thickBot="1">
      <c r="A77" s="3" t="s">
        <v>193</v>
      </c>
      <c r="B77" s="1" t="s">
        <v>52</v>
      </c>
      <c r="C77" s="2">
        <v>1640000</v>
      </c>
      <c r="D77" s="16">
        <f t="shared" si="1"/>
        <v>5.6547116581376951E-4</v>
      </c>
    </row>
    <row r="78" spans="1:4" ht="12.75" thickBot="1">
      <c r="A78" s="3" t="s">
        <v>265</v>
      </c>
      <c r="B78" s="1" t="s">
        <v>53</v>
      </c>
      <c r="C78" s="2">
        <v>275000</v>
      </c>
      <c r="D78" s="16">
        <f t="shared" si="1"/>
        <v>9.4819860121211357E-5</v>
      </c>
    </row>
    <row r="79" spans="1:4" ht="12.75" thickBot="1">
      <c r="A79" s="3" t="s">
        <v>194</v>
      </c>
      <c r="B79" s="1" t="s">
        <v>54</v>
      </c>
      <c r="C79" s="2">
        <v>6184280</v>
      </c>
      <c r="D79" s="16">
        <f t="shared" si="1"/>
        <v>2.1323365983651091E-3</v>
      </c>
    </row>
    <row r="80" spans="1:4" ht="12.75" thickBot="1">
      <c r="A80" s="3" t="s">
        <v>195</v>
      </c>
      <c r="B80" s="1" t="s">
        <v>196</v>
      </c>
      <c r="C80" s="2">
        <v>735000</v>
      </c>
      <c r="D80" s="16">
        <f t="shared" si="1"/>
        <v>2.5342762614214673E-4</v>
      </c>
    </row>
    <row r="81" spans="1:4" s="22" customFormat="1" ht="12.75" thickBot="1">
      <c r="A81" s="18" t="s">
        <v>197</v>
      </c>
      <c r="B81" s="19" t="s">
        <v>55</v>
      </c>
      <c r="C81" s="20">
        <v>17230295</v>
      </c>
      <c r="D81" s="21">
        <f t="shared" si="1"/>
        <v>5.940996951808027E-3</v>
      </c>
    </row>
    <row r="82" spans="1:4" ht="12.75" thickBot="1">
      <c r="A82" s="3" t="s">
        <v>266</v>
      </c>
      <c r="B82" s="1" t="s">
        <v>56</v>
      </c>
      <c r="C82" s="2">
        <v>5181295</v>
      </c>
      <c r="D82" s="16">
        <f t="shared" si="1"/>
        <v>1.7865078805335702E-3</v>
      </c>
    </row>
    <row r="83" spans="1:4" ht="12.75" thickBot="1">
      <c r="A83" s="3" t="s">
        <v>267</v>
      </c>
      <c r="B83" s="1" t="s">
        <v>268</v>
      </c>
      <c r="C83" s="2">
        <v>12049000</v>
      </c>
      <c r="D83" s="16">
        <f t="shared" si="1"/>
        <v>4.1544890712744567E-3</v>
      </c>
    </row>
    <row r="84" spans="1:4" s="22" customFormat="1" ht="24.75" thickBot="1">
      <c r="A84" s="18" t="s">
        <v>199</v>
      </c>
      <c r="B84" s="19" t="s">
        <v>58</v>
      </c>
      <c r="C84" s="20">
        <v>4763750</v>
      </c>
      <c r="D84" s="21">
        <f t="shared" si="1"/>
        <v>1.642538576917893E-3</v>
      </c>
    </row>
    <row r="85" spans="1:4" ht="12.75" thickBot="1">
      <c r="A85" s="3" t="s">
        <v>200</v>
      </c>
      <c r="B85" s="1" t="s">
        <v>59</v>
      </c>
      <c r="C85" s="2">
        <v>2075000</v>
      </c>
      <c r="D85" s="16">
        <f t="shared" si="1"/>
        <v>7.1545894455095848E-4</v>
      </c>
    </row>
    <row r="86" spans="1:4" ht="12.75" thickBot="1">
      <c r="A86" s="3" t="s">
        <v>202</v>
      </c>
      <c r="B86" s="1" t="s">
        <v>61</v>
      </c>
      <c r="C86" s="2">
        <v>500000</v>
      </c>
      <c r="D86" s="16">
        <f t="shared" si="1"/>
        <v>1.7239974567492974E-4</v>
      </c>
    </row>
    <row r="87" spans="1:4" ht="12.75" thickBot="1">
      <c r="A87" s="3" t="s">
        <v>203</v>
      </c>
      <c r="B87" s="1" t="s">
        <v>62</v>
      </c>
      <c r="C87" s="2">
        <v>880000</v>
      </c>
      <c r="D87" s="16">
        <f t="shared" si="1"/>
        <v>3.0342355238787636E-4</v>
      </c>
    </row>
    <row r="88" spans="1:4" ht="12.75" thickBot="1">
      <c r="A88" s="3" t="s">
        <v>204</v>
      </c>
      <c r="B88" s="1" t="s">
        <v>63</v>
      </c>
      <c r="C88" s="2">
        <v>60000</v>
      </c>
      <c r="D88" s="16">
        <f t="shared" si="1"/>
        <v>2.068796948099157E-5</v>
      </c>
    </row>
    <row r="89" spans="1:4" ht="12.75" thickBot="1">
      <c r="A89" s="3" t="s">
        <v>205</v>
      </c>
      <c r="B89" s="1" t="s">
        <v>64</v>
      </c>
      <c r="C89" s="2">
        <v>328750</v>
      </c>
      <c r="D89" s="16">
        <f t="shared" si="1"/>
        <v>1.133528327812663E-4</v>
      </c>
    </row>
    <row r="90" spans="1:4" ht="12.75" thickBot="1">
      <c r="A90" s="3" t="s">
        <v>206</v>
      </c>
      <c r="B90" s="1" t="s">
        <v>207</v>
      </c>
      <c r="C90" s="2">
        <v>920000</v>
      </c>
      <c r="D90" s="16">
        <f t="shared" si="1"/>
        <v>3.1721553204187072E-4</v>
      </c>
    </row>
    <row r="91" spans="1:4" s="22" customFormat="1" ht="12.75" thickBot="1">
      <c r="A91" s="18" t="s">
        <v>208</v>
      </c>
      <c r="B91" s="19" t="s">
        <v>65</v>
      </c>
      <c r="C91" s="20">
        <v>8545000</v>
      </c>
      <c r="D91" s="21">
        <f t="shared" si="1"/>
        <v>2.9463116535845494E-3</v>
      </c>
    </row>
    <row r="92" spans="1:4" ht="12.75" thickBot="1">
      <c r="A92" s="3" t="s">
        <v>209</v>
      </c>
      <c r="B92" s="1" t="s">
        <v>66</v>
      </c>
      <c r="C92" s="2">
        <v>645000</v>
      </c>
      <c r="D92" s="16">
        <f t="shared" si="1"/>
        <v>2.2239567192065937E-4</v>
      </c>
    </row>
    <row r="93" spans="1:4" ht="12.75" thickBot="1">
      <c r="A93" s="3" t="s">
        <v>210</v>
      </c>
      <c r="B93" s="1" t="s">
        <v>67</v>
      </c>
      <c r="C93" s="2">
        <v>7900000</v>
      </c>
      <c r="D93" s="16">
        <f t="shared" si="1"/>
        <v>2.7239159816638899E-3</v>
      </c>
    </row>
    <row r="94" spans="1:4" s="22" customFormat="1" ht="12.75" thickBot="1">
      <c r="A94" s="18" t="s">
        <v>269</v>
      </c>
      <c r="B94" s="19" t="s">
        <v>68</v>
      </c>
      <c r="C94" s="20">
        <v>10000000</v>
      </c>
      <c r="D94" s="21">
        <f t="shared" si="1"/>
        <v>3.4479949134985947E-3</v>
      </c>
    </row>
    <row r="95" spans="1:4" ht="12.75" thickBot="1">
      <c r="A95" s="3" t="s">
        <v>270</v>
      </c>
      <c r="B95" s="1" t="s">
        <v>69</v>
      </c>
      <c r="C95" s="2">
        <v>10000000</v>
      </c>
      <c r="D95" s="16">
        <f t="shared" si="1"/>
        <v>3.4479949134985947E-3</v>
      </c>
    </row>
    <row r="96" spans="1:4" s="22" customFormat="1" ht="12.75" thickBot="1">
      <c r="A96" s="18" t="s">
        <v>211</v>
      </c>
      <c r="B96" s="19" t="s">
        <v>212</v>
      </c>
      <c r="C96" s="20">
        <v>17260846</v>
      </c>
      <c r="D96" s="21">
        <f t="shared" si="1"/>
        <v>5.9515309210682564E-3</v>
      </c>
    </row>
    <row r="97" spans="1:4" ht="12.75" thickBot="1">
      <c r="A97" s="3" t="s">
        <v>213</v>
      </c>
      <c r="B97" s="1" t="s">
        <v>214</v>
      </c>
      <c r="C97" s="2">
        <v>2955550</v>
      </c>
      <c r="D97" s="16">
        <f t="shared" si="1"/>
        <v>1.0190721366590773E-3</v>
      </c>
    </row>
    <row r="98" spans="1:4" ht="12.75" thickBot="1">
      <c r="A98" s="3" t="s">
        <v>271</v>
      </c>
      <c r="B98" s="1" t="s">
        <v>272</v>
      </c>
      <c r="C98" s="2">
        <v>300000</v>
      </c>
      <c r="D98" s="16">
        <f t="shared" si="1"/>
        <v>1.0343984740495785E-4</v>
      </c>
    </row>
    <row r="99" spans="1:4" ht="12.75" thickBot="1">
      <c r="A99" s="3" t="s">
        <v>215</v>
      </c>
      <c r="B99" s="1" t="s">
        <v>70</v>
      </c>
      <c r="C99" s="2">
        <v>5155296</v>
      </c>
      <c r="D99" s="16">
        <f t="shared" si="1"/>
        <v>1.7775434385579653E-3</v>
      </c>
    </row>
    <row r="100" spans="1:4" ht="12.75" thickBot="1">
      <c r="A100" s="3" t="s">
        <v>216</v>
      </c>
      <c r="B100" s="1" t="s">
        <v>71</v>
      </c>
      <c r="C100" s="2">
        <v>3000000</v>
      </c>
      <c r="D100" s="16">
        <f t="shared" si="1"/>
        <v>1.0343984740495784E-3</v>
      </c>
    </row>
    <row r="101" spans="1:4" ht="12.75" thickBot="1">
      <c r="A101" s="3" t="s">
        <v>217</v>
      </c>
      <c r="B101" s="1" t="s">
        <v>218</v>
      </c>
      <c r="C101" s="2">
        <v>4550000</v>
      </c>
      <c r="D101" s="16">
        <f t="shared" si="1"/>
        <v>1.5688376856418606E-3</v>
      </c>
    </row>
    <row r="102" spans="1:4" ht="12.75" thickBot="1">
      <c r="A102" s="3" t="s">
        <v>219</v>
      </c>
      <c r="B102" s="1" t="s">
        <v>220</v>
      </c>
      <c r="C102" s="2">
        <v>400000</v>
      </c>
      <c r="D102" s="16">
        <f t="shared" si="1"/>
        <v>1.379197965399438E-4</v>
      </c>
    </row>
    <row r="103" spans="1:4" ht="12.75" thickBot="1">
      <c r="A103" s="3" t="s">
        <v>221</v>
      </c>
      <c r="B103" s="1" t="s">
        <v>222</v>
      </c>
      <c r="C103" s="2">
        <v>100000</v>
      </c>
      <c r="D103" s="16">
        <f t="shared" si="1"/>
        <v>3.4479949134985951E-5</v>
      </c>
    </row>
    <row r="104" spans="1:4" ht="12.75" thickBot="1">
      <c r="A104" s="3" t="s">
        <v>223</v>
      </c>
      <c r="B104" s="1" t="s">
        <v>224</v>
      </c>
      <c r="C104" s="2">
        <v>800000</v>
      </c>
      <c r="D104" s="16">
        <f t="shared" si="1"/>
        <v>2.7583959307988761E-4</v>
      </c>
    </row>
    <row r="105" spans="1:4" s="12" customFormat="1" ht="12.75" thickBot="1">
      <c r="A105" s="4" t="s">
        <v>228</v>
      </c>
      <c r="B105" s="5" t="s">
        <v>75</v>
      </c>
      <c r="C105" s="6">
        <v>258564546</v>
      </c>
      <c r="D105" s="16">
        <f t="shared" si="1"/>
        <v>8.9152923941907339E-2</v>
      </c>
    </row>
    <row r="106" spans="1:4" s="22" customFormat="1" ht="12.75" thickBot="1">
      <c r="A106" s="18" t="s">
        <v>229</v>
      </c>
      <c r="B106" s="19" t="s">
        <v>76</v>
      </c>
      <c r="C106" s="20">
        <v>249564546</v>
      </c>
      <c r="D106" s="21">
        <f t="shared" si="1"/>
        <v>8.6049728519758603E-2</v>
      </c>
    </row>
    <row r="107" spans="1:4" ht="12.75" thickBot="1">
      <c r="A107" s="3" t="s">
        <v>230</v>
      </c>
      <c r="B107" s="1" t="s">
        <v>77</v>
      </c>
      <c r="C107" s="2">
        <v>1300000</v>
      </c>
      <c r="D107" s="16">
        <f t="shared" si="1"/>
        <v>4.4823933875481734E-4</v>
      </c>
    </row>
    <row r="108" spans="1:4" ht="12.75" thickBot="1">
      <c r="A108" s="3" t="s">
        <v>273</v>
      </c>
      <c r="B108" s="1" t="s">
        <v>78</v>
      </c>
      <c r="C108" s="2">
        <v>104639546</v>
      </c>
      <c r="D108" s="16">
        <f t="shared" si="1"/>
        <v>3.6079662235880224E-2</v>
      </c>
    </row>
    <row r="109" spans="1:4" ht="12.75" thickBot="1">
      <c r="A109" s="3" t="s">
        <v>231</v>
      </c>
      <c r="B109" s="1" t="s">
        <v>79</v>
      </c>
      <c r="C109" s="2">
        <v>11100000</v>
      </c>
      <c r="D109" s="16">
        <f t="shared" si="1"/>
        <v>3.8272743539834401E-3</v>
      </c>
    </row>
    <row r="110" spans="1:4" ht="12.75" thickBot="1">
      <c r="A110" s="3" t="s">
        <v>232</v>
      </c>
      <c r="B110" s="1" t="s">
        <v>80</v>
      </c>
      <c r="C110" s="2">
        <v>6600000</v>
      </c>
      <c r="D110" s="16">
        <f t="shared" si="1"/>
        <v>2.2756766429090727E-3</v>
      </c>
    </row>
    <row r="111" spans="1:4" ht="12.75" thickBot="1">
      <c r="A111" s="3" t="s">
        <v>233</v>
      </c>
      <c r="B111" s="1" t="s">
        <v>81</v>
      </c>
      <c r="C111" s="2">
        <v>50250000</v>
      </c>
      <c r="D111" s="16">
        <f t="shared" si="1"/>
        <v>1.7326174440330439E-2</v>
      </c>
    </row>
    <row r="112" spans="1:4" ht="12.75" thickBot="1">
      <c r="A112" s="3" t="s">
        <v>274</v>
      </c>
      <c r="B112" s="1" t="s">
        <v>82</v>
      </c>
      <c r="C112" s="2">
        <v>275000</v>
      </c>
      <c r="D112" s="16">
        <f t="shared" si="1"/>
        <v>9.4819860121211357E-5</v>
      </c>
    </row>
    <row r="113" spans="1:4" ht="12.75" thickBot="1">
      <c r="A113" s="3" t="s">
        <v>235</v>
      </c>
      <c r="B113" s="1" t="s">
        <v>236</v>
      </c>
      <c r="C113" s="2">
        <v>75400000</v>
      </c>
      <c r="D113" s="16">
        <f t="shared" si="1"/>
        <v>2.5997881647779403E-2</v>
      </c>
    </row>
    <row r="114" spans="1:4" s="22" customFormat="1" ht="12.75" thickBot="1">
      <c r="A114" s="18" t="s">
        <v>237</v>
      </c>
      <c r="B114" s="19" t="s">
        <v>84</v>
      </c>
      <c r="C114" s="20">
        <v>9000000</v>
      </c>
      <c r="D114" s="21">
        <f t="shared" si="1"/>
        <v>3.1031954221487352E-3</v>
      </c>
    </row>
    <row r="115" spans="1:4" ht="12.75" thickBot="1">
      <c r="A115" s="3" t="s">
        <v>238</v>
      </c>
      <c r="B115" s="1" t="s">
        <v>85</v>
      </c>
      <c r="C115" s="2">
        <v>9000000</v>
      </c>
      <c r="D115" s="16">
        <f t="shared" si="1"/>
        <v>3.1031954221487352E-3</v>
      </c>
    </row>
    <row r="116" spans="1:4" s="12" customFormat="1" ht="12.75" thickBot="1">
      <c r="A116" s="4" t="s">
        <v>239</v>
      </c>
      <c r="B116" s="5" t="s">
        <v>240</v>
      </c>
      <c r="C116" s="6">
        <v>220068155</v>
      </c>
      <c r="D116" s="16">
        <f t="shared" si="1"/>
        <v>7.587938790630204E-2</v>
      </c>
    </row>
    <row r="117" spans="1:4" s="22" customFormat="1" ht="12.75" thickBot="1">
      <c r="A117" s="18" t="s">
        <v>249</v>
      </c>
      <c r="B117" s="19" t="s">
        <v>86</v>
      </c>
      <c r="C117" s="20">
        <v>18000000</v>
      </c>
      <c r="D117" s="21">
        <f t="shared" si="1"/>
        <v>6.2063908442974705E-3</v>
      </c>
    </row>
    <row r="118" spans="1:4" ht="12.75" thickBot="1">
      <c r="A118" s="3" t="s">
        <v>250</v>
      </c>
      <c r="B118" s="1" t="s">
        <v>87</v>
      </c>
      <c r="C118" s="2">
        <v>18000000</v>
      </c>
      <c r="D118" s="16">
        <f t="shared" si="1"/>
        <v>6.2063908442974705E-3</v>
      </c>
    </row>
    <row r="119" spans="1:4" ht="12.75" thickBot="1">
      <c r="A119" s="3" t="s">
        <v>251</v>
      </c>
      <c r="B119" s="1" t="s">
        <v>88</v>
      </c>
      <c r="C119" s="2">
        <v>90000000</v>
      </c>
      <c r="D119" s="16">
        <f t="shared" si="1"/>
        <v>3.1031954221487353E-2</v>
      </c>
    </row>
    <row r="120" spans="1:4" ht="12.75" thickBot="1">
      <c r="A120" s="3" t="s">
        <v>252</v>
      </c>
      <c r="B120" s="1" t="s">
        <v>253</v>
      </c>
      <c r="C120" s="2">
        <v>90000000</v>
      </c>
      <c r="D120" s="16">
        <f t="shared" si="1"/>
        <v>3.1031954221487353E-2</v>
      </c>
    </row>
    <row r="121" spans="1:4" s="22" customFormat="1" ht="12.75" thickBot="1">
      <c r="A121" s="18" t="s">
        <v>254</v>
      </c>
      <c r="B121" s="19" t="s">
        <v>89</v>
      </c>
      <c r="C121" s="20">
        <v>47068155</v>
      </c>
      <c r="D121" s="21">
        <f t="shared" si="1"/>
        <v>1.6229075902776346E-2</v>
      </c>
    </row>
    <row r="122" spans="1:4" ht="12.75" thickBot="1">
      <c r="A122" s="3" t="s">
        <v>255</v>
      </c>
      <c r="B122" s="1" t="s">
        <v>90</v>
      </c>
      <c r="C122" s="2">
        <v>30068155</v>
      </c>
      <c r="D122" s="16">
        <f t="shared" si="1"/>
        <v>1.0367484549828734E-2</v>
      </c>
    </row>
    <row r="123" spans="1:4" ht="12.75" thickBot="1">
      <c r="A123" s="3" t="s">
        <v>256</v>
      </c>
      <c r="B123" s="1" t="s">
        <v>91</v>
      </c>
      <c r="C123" s="2">
        <v>17000000</v>
      </c>
      <c r="D123" s="16">
        <f t="shared" si="1"/>
        <v>5.8615913529476114E-3</v>
      </c>
    </row>
    <row r="124" spans="1:4" s="22" customFormat="1" ht="12.75" thickBot="1">
      <c r="A124" s="18" t="s">
        <v>257</v>
      </c>
      <c r="B124" s="19" t="s">
        <v>258</v>
      </c>
      <c r="C124" s="20">
        <v>65000000</v>
      </c>
      <c r="D124" s="21">
        <f t="shared" si="1"/>
        <v>2.2411966937740866E-2</v>
      </c>
    </row>
    <row r="125" spans="1:4" ht="12.75" thickBot="1">
      <c r="A125" s="3" t="s">
        <v>259</v>
      </c>
      <c r="B125" s="1" t="s">
        <v>260</v>
      </c>
      <c r="C125" s="2">
        <v>65000000</v>
      </c>
      <c r="D125" s="16">
        <f t="shared" si="1"/>
        <v>2.2411966937740866E-2</v>
      </c>
    </row>
    <row r="126" spans="1:4" ht="12.75" thickBot="1">
      <c r="B126" s="10" t="s">
        <v>275</v>
      </c>
      <c r="C126" s="13">
        <f>+C7+C31+C74+C105+C116</f>
        <v>2900236297</v>
      </c>
      <c r="D126" s="30">
        <f t="shared" si="1"/>
        <v>1</v>
      </c>
    </row>
    <row r="128" spans="1:4">
      <c r="A128" s="11" t="s">
        <v>280</v>
      </c>
    </row>
  </sheetData>
  <mergeCells count="7">
    <mergeCell ref="C5:C6"/>
    <mergeCell ref="D5:D6"/>
    <mergeCell ref="A1:D1"/>
    <mergeCell ref="A3:D3"/>
    <mergeCell ref="A2:D2"/>
    <mergeCell ref="A5:A6"/>
    <mergeCell ref="B5:B6"/>
  </mergeCells>
  <hyperlinks>
    <hyperlink ref="A5" r:id="rId1" tooltip="Ordenar por esta columna" display="http://cgrweb.cgr.go.cr/apex/f?p=236:26:13392470755482:fsp_sort_2_desc::RP&amp;fsp_region_id=53480917481995625"/>
    <hyperlink ref="B5" r:id="rId2" tooltip="Ordenar por esta columna" display="http://cgrweb.cgr.go.cr/apex/f?p=236:26:13392470755482:fsp_sort_1::RP&amp;fsp_region_id=53480917481995625"/>
    <hyperlink ref="C5" r:id="rId3" tooltip="Ordenar por esta columna" display="http://cgrweb.cgr.go.cr/apex/f?p=236:26:13392470755482:fsp_sort_3::RP&amp;fsp_region_id=53480917481995625"/>
  </hyperlinks>
  <pageMargins left="0.7" right="0.7" top="0.75" bottom="0.75" header="0.3" footer="0.3"/>
  <pageSetup orientation="portrait" horizontalDpi="0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INGRESOS</vt:lpstr>
      <vt:lpstr>EGRES-PROGR 1</vt:lpstr>
      <vt:lpstr>EGRES-PROGR 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bvalverde</dc:creator>
  <cp:lastModifiedBy>bvalverde</cp:lastModifiedBy>
  <dcterms:created xsi:type="dcterms:W3CDTF">2017-01-09T19:33:47Z</dcterms:created>
  <dcterms:modified xsi:type="dcterms:W3CDTF">2017-01-11T17:35:28Z</dcterms:modified>
</cp:coreProperties>
</file>