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tc-srvfs01\Folder Redirection\bvalverde\My Documents\PAGINA WEB\AÑO 2018\Presupuesto y Finanzas\"/>
    </mc:Choice>
  </mc:AlternateContent>
  <bookViews>
    <workbookView xWindow="0" yWindow="0" windowWidth="18720" windowHeight="11670" activeTab="2"/>
  </bookViews>
  <sheets>
    <sheet name="INGRESOS" sheetId="4" r:id="rId1"/>
    <sheet name="EGRES-PROGR 1" sheetId="2" r:id="rId2"/>
    <sheet name="EGRES-PROGR 2" sheetId="3" r:id="rId3"/>
  </sheets>
  <calcPr calcId="152511"/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7" i="3"/>
  <c r="C121" i="3"/>
  <c r="C124" i="2"/>
  <c r="D10" i="2" s="1"/>
  <c r="D8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6" i="4"/>
  <c r="C38" i="4"/>
  <c r="D38" i="4"/>
  <c r="D121" i="2" l="1"/>
  <c r="D117" i="2"/>
  <c r="D113" i="2"/>
  <c r="D109" i="2"/>
  <c r="D105" i="2"/>
  <c r="D101" i="2"/>
  <c r="D97" i="2"/>
  <c r="D93" i="2"/>
  <c r="D89" i="2"/>
  <c r="D85" i="2"/>
  <c r="D81" i="2"/>
  <c r="D77" i="2"/>
  <c r="D73" i="2"/>
  <c r="D69" i="2"/>
  <c r="D65" i="2"/>
  <c r="D61" i="2"/>
  <c r="D57" i="2"/>
  <c r="D53" i="2"/>
  <c r="D49" i="2"/>
  <c r="D45" i="2"/>
  <c r="D41" i="2"/>
  <c r="D37" i="2"/>
  <c r="D33" i="2"/>
  <c r="D29" i="2"/>
  <c r="D25" i="2"/>
  <c r="D21" i="2"/>
  <c r="D17" i="2"/>
  <c r="D13" i="2"/>
  <c r="D9" i="2"/>
  <c r="D7" i="2"/>
  <c r="D120" i="2"/>
  <c r="D116" i="2"/>
  <c r="D112" i="2"/>
  <c r="D108" i="2"/>
  <c r="D104" i="2"/>
  <c r="D100" i="2"/>
  <c r="D96" i="2"/>
  <c r="D92" i="2"/>
  <c r="D88" i="2"/>
  <c r="D84" i="2"/>
  <c r="D80" i="2"/>
  <c r="D76" i="2"/>
  <c r="D72" i="2"/>
  <c r="D68" i="2"/>
  <c r="D64" i="2"/>
  <c r="D60" i="2"/>
  <c r="D56" i="2"/>
  <c r="D52" i="2"/>
  <c r="D48" i="2"/>
  <c r="D44" i="2"/>
  <c r="D40" i="2"/>
  <c r="D36" i="2"/>
  <c r="D32" i="2"/>
  <c r="D28" i="2"/>
  <c r="D24" i="2"/>
  <c r="D20" i="2"/>
  <c r="D16" i="2"/>
  <c r="D12" i="2"/>
  <c r="D8" i="2"/>
  <c r="D123" i="2"/>
  <c r="D119" i="2"/>
  <c r="D115" i="2"/>
  <c r="D111" i="2"/>
  <c r="D107" i="2"/>
  <c r="D103" i="2"/>
  <c r="D99" i="2"/>
  <c r="D95" i="2"/>
  <c r="D91" i="2"/>
  <c r="D87" i="2"/>
  <c r="D83" i="2"/>
  <c r="D79" i="2"/>
  <c r="D75" i="2"/>
  <c r="D71" i="2"/>
  <c r="D67" i="2"/>
  <c r="D63" i="2"/>
  <c r="D59" i="2"/>
  <c r="D55" i="2"/>
  <c r="D51" i="2"/>
  <c r="D47" i="2"/>
  <c r="D43" i="2"/>
  <c r="D39" i="2"/>
  <c r="D35" i="2"/>
  <c r="D31" i="2"/>
  <c r="D27" i="2"/>
  <c r="D23" i="2"/>
  <c r="D19" i="2"/>
  <c r="D15" i="2"/>
  <c r="D11" i="2"/>
  <c r="D122" i="2"/>
  <c r="D118" i="2"/>
  <c r="D114" i="2"/>
  <c r="D110" i="2"/>
  <c r="D106" i="2"/>
  <c r="D102" i="2"/>
  <c r="D98" i="2"/>
  <c r="D94" i="2"/>
  <c r="D90" i="2"/>
  <c r="D86" i="2"/>
  <c r="D82" i="2"/>
  <c r="D78" i="2"/>
  <c r="D74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18" i="2"/>
  <c r="D14" i="2"/>
  <c r="D124" i="2" l="1"/>
</calcChain>
</file>

<file path=xl/sharedStrings.xml><?xml version="1.0" encoding="utf-8"?>
<sst xmlns="http://schemas.openxmlformats.org/spreadsheetml/2006/main" count="552" uniqueCount="339">
  <si>
    <t>REMUNERACIONES</t>
  </si>
  <si>
    <t>Suplencias</t>
  </si>
  <si>
    <t>Tiempo extraordinario</t>
  </si>
  <si>
    <t>Recargo de funciones</t>
  </si>
  <si>
    <t>Dietas</t>
  </si>
  <si>
    <t>INCENTIVOS SALARIALES</t>
  </si>
  <si>
    <t>Restricción al ejercicio liberal de la profesión</t>
  </si>
  <si>
    <t>Decimotercer mes</t>
  </si>
  <si>
    <t>Salario escolar</t>
  </si>
  <si>
    <t>Otros incentivos salariales</t>
  </si>
  <si>
    <t>CONTRIBUCIONES PATRONALES AL DESARROLLO Y LA SEGURIDAD SOCIAL</t>
  </si>
  <si>
    <t>Contribución Patronal al Seguro de Pensiones de la Caja Costarricense del Seguro Social</t>
  </si>
  <si>
    <t>SERVICIOS</t>
  </si>
  <si>
    <t>ALQUILERES</t>
  </si>
  <si>
    <t>Alquiler de edificios, locales y terrenos</t>
  </si>
  <si>
    <t>Alquiler de maquinaria, equipo y mobiliario</t>
  </si>
  <si>
    <t>Servicio de agua y alcantarillado</t>
  </si>
  <si>
    <t>Servicio de energía eléctrica</t>
  </si>
  <si>
    <t>Servicio de correo</t>
  </si>
  <si>
    <t>Servicio de telecomunicaciones</t>
  </si>
  <si>
    <t>Otros servicios básicos</t>
  </si>
  <si>
    <t>SERVICIOS COMERCIALES Y FINANCIEROS</t>
  </si>
  <si>
    <t>Información</t>
  </si>
  <si>
    <t>Publicidad y propaganda</t>
  </si>
  <si>
    <t>Impresión, encuadernación y otros</t>
  </si>
  <si>
    <t>Descripción</t>
  </si>
  <si>
    <t>Transporte de bienes</t>
  </si>
  <si>
    <t>Servicios aduaneros</t>
  </si>
  <si>
    <t>Comisiones y gastos por servicios financieros y comerciales</t>
  </si>
  <si>
    <t>Servicios de transferencia electrónica de información</t>
  </si>
  <si>
    <t>SERVICIOS DE GESTIÓN Y APOYO</t>
  </si>
  <si>
    <t>Servicios de desarrollo de sistemas informáticos</t>
  </si>
  <si>
    <t>Servicios generales</t>
  </si>
  <si>
    <t>Otros servicios de gestión y apoyo</t>
  </si>
  <si>
    <t>Transporte dentro del país</t>
  </si>
  <si>
    <t>Viáticos dentro del país</t>
  </si>
  <si>
    <t>Transporte en el exterior</t>
  </si>
  <si>
    <t>Viáticos en el exterior</t>
  </si>
  <si>
    <t>Seguros</t>
  </si>
  <si>
    <t>CAPACITACIÓN Y PROTOCOLO</t>
  </si>
  <si>
    <t>Actividades de capacitación</t>
  </si>
  <si>
    <t>Actividades protocolarias y sociales</t>
  </si>
  <si>
    <t>Gastos de representación institucional</t>
  </si>
  <si>
    <t>IMPUESTOS</t>
  </si>
  <si>
    <t>Otros impuestos</t>
  </si>
  <si>
    <t>SERVICIOS DIVERSOS</t>
  </si>
  <si>
    <t>Intereses moratorios y multas</t>
  </si>
  <si>
    <t>Deducibles</t>
  </si>
  <si>
    <t>Otros servicios no especificados</t>
  </si>
  <si>
    <t>MATERIALES Y SUMINISTROS</t>
  </si>
  <si>
    <t>Combustibles y lubricantes</t>
  </si>
  <si>
    <t>Productos farmacéuticos y medicinales</t>
  </si>
  <si>
    <t>Productos veterinarios</t>
  </si>
  <si>
    <t>Tintas, pinturas y diluyentes</t>
  </si>
  <si>
    <t>ALIMENTOS Y PRODUCTOS AGROPECUARIOS</t>
  </si>
  <si>
    <t>Productos pecuarios y otras especies</t>
  </si>
  <si>
    <t>Alimentos y bebidas</t>
  </si>
  <si>
    <t>MATERIALES Y PRODUCTOS DE USO EN LA CONSTRUCCIÓN Y MANTENIMIENTO</t>
  </si>
  <si>
    <t>Materiales y productos metálicos</t>
  </si>
  <si>
    <t>Materiales y productos minerales y asfálticos</t>
  </si>
  <si>
    <t>Madera y sus derivados</t>
  </si>
  <si>
    <t>Materiales y productos eléctricos, telefónicos y de cómputo</t>
  </si>
  <si>
    <t>Materiales y productos de vidrio</t>
  </si>
  <si>
    <t>Materiales y productos de plástico</t>
  </si>
  <si>
    <t>HERRAMIENTAS, REPUESTOS Y ACCESORIOS</t>
  </si>
  <si>
    <t>Herramientas e instrumentos</t>
  </si>
  <si>
    <t>Repuestos y accesorios</t>
  </si>
  <si>
    <t>BIENES PARA LA PRODUCCIÓN Y COMERCIALIZACIÓN</t>
  </si>
  <si>
    <t>Otros bienes para la producción y comercialización</t>
  </si>
  <si>
    <t>Productos de papel, cartón e impresos</t>
  </si>
  <si>
    <t>Textiles y vestuario</t>
  </si>
  <si>
    <t>INTERESES Y COMISIONES</t>
  </si>
  <si>
    <t>COMISIONES Y OTROS GASTOS</t>
  </si>
  <si>
    <t>Diferencias por tipo de cambio</t>
  </si>
  <si>
    <t>BIENES DURADEROS</t>
  </si>
  <si>
    <t>MAQUINARIA, EQUIPO Y MOBILIARIO</t>
  </si>
  <si>
    <t>Equipo de comunicación</t>
  </si>
  <si>
    <t>Equipo y mobiliario de oficina</t>
  </si>
  <si>
    <t>Equipo y programas de cómputo</t>
  </si>
  <si>
    <t>Equipo y mobiliario educacional, deportivo y recreativo</t>
  </si>
  <si>
    <t>BIENES DURADEROS DIVERSOS</t>
  </si>
  <si>
    <t>Bienes intangibles</t>
  </si>
  <si>
    <t>PRESTACIONES</t>
  </si>
  <si>
    <t>OTRAS TRANSFERENCIAS CORRIENTES AL SECTOR PRIVADO</t>
  </si>
  <si>
    <t>Indemnizaciones</t>
  </si>
  <si>
    <t>Reintegros o devoluciones</t>
  </si>
  <si>
    <t>Cuenta</t>
  </si>
  <si>
    <t>Monto Inicial</t>
  </si>
  <si>
    <t>0.00.00</t>
  </si>
  <si>
    <t>0.01.00</t>
  </si>
  <si>
    <t>REMUNERACIONES BÁSICAS</t>
  </si>
  <si>
    <t>0.01.01</t>
  </si>
  <si>
    <t>Sueldos para cargos fijos</t>
  </si>
  <si>
    <t>0.01.05</t>
  </si>
  <si>
    <t>0.02.00</t>
  </si>
  <si>
    <t>REMUNERACIONES EVENTUALES</t>
  </si>
  <si>
    <t>0.02.01</t>
  </si>
  <si>
    <t>0.02.02</t>
  </si>
  <si>
    <t>0.02.05</t>
  </si>
  <si>
    <t>0.03.00</t>
  </si>
  <si>
    <t>0.03.01</t>
  </si>
  <si>
    <t>Retribución por años servidos</t>
  </si>
  <si>
    <t>0.03.02</t>
  </si>
  <si>
    <t>0.03.03</t>
  </si>
  <si>
    <t>0.03.04</t>
  </si>
  <si>
    <t>0.03.99</t>
  </si>
  <si>
    <t>0.04.00</t>
  </si>
  <si>
    <t>0.04.01</t>
  </si>
  <si>
    <t>Contribución Patronal al Seguro de Salud de la Caja Costarricensedel Seguro Social</t>
  </si>
  <si>
    <t>0.04.02</t>
  </si>
  <si>
    <t>Contribución Patronal al Instituto Mixto de Ayuda Social</t>
  </si>
  <si>
    <t>0.04.03</t>
  </si>
  <si>
    <t>Contribución Patronal al Instituto Nacional de Aprendizaje</t>
  </si>
  <si>
    <t>0.04.04</t>
  </si>
  <si>
    <t>Contribución Patronal al Fondo de Desarrollo Social y Asignaciones Familiares</t>
  </si>
  <si>
    <t>0.04.05</t>
  </si>
  <si>
    <t>Contribución Patronal al Banco Popular y de Desarrollo Comunal</t>
  </si>
  <si>
    <t>0.05.00</t>
  </si>
  <si>
    <t>CONTRIBUCIONES PATRONALES A FONDOS DE PENSIONES Y OTROS FONDOS DE CAPITALIZACIÓN</t>
  </si>
  <si>
    <t>0.05.01</t>
  </si>
  <si>
    <t>0.05.02</t>
  </si>
  <si>
    <t>Aporte Patronal al Régimen Obligatorio de Pensiones Complementarias</t>
  </si>
  <si>
    <t>0.05.03</t>
  </si>
  <si>
    <t>Aporte Patronal al Fondo de Capitalización Laboral</t>
  </si>
  <si>
    <t>0.05.05</t>
  </si>
  <si>
    <t>Contribución Patronal a fondos administrados por entes privados</t>
  </si>
  <si>
    <t>1.00.00</t>
  </si>
  <si>
    <t>1.01.00</t>
  </si>
  <si>
    <t>1.01.02</t>
  </si>
  <si>
    <t>1.02.00</t>
  </si>
  <si>
    <t>SERVICIOS BÁSICOS</t>
  </si>
  <si>
    <t>1.02.01</t>
  </si>
  <si>
    <t>1.02.02</t>
  </si>
  <si>
    <t>1.02.03</t>
  </si>
  <si>
    <t>1.02.04</t>
  </si>
  <si>
    <t>1.02.99</t>
  </si>
  <si>
    <t>1.03.00</t>
  </si>
  <si>
    <t>1.03.01</t>
  </si>
  <si>
    <t>1.03.02</t>
  </si>
  <si>
    <t>1.03.03</t>
  </si>
  <si>
    <t>1.03.04</t>
  </si>
  <si>
    <t>1.03.05</t>
  </si>
  <si>
    <t>1.03.06</t>
  </si>
  <si>
    <t>1.03.07</t>
  </si>
  <si>
    <t>1.04.00</t>
  </si>
  <si>
    <t>1.04.05</t>
  </si>
  <si>
    <t>1.04.06</t>
  </si>
  <si>
    <t>1.04.99</t>
  </si>
  <si>
    <t>1.05.00</t>
  </si>
  <si>
    <t>GASTOS DE VIAJE Y DE TRANSPORTE</t>
  </si>
  <si>
    <t>1.05.01</t>
  </si>
  <si>
    <t>1.05.02</t>
  </si>
  <si>
    <t>1.05.03</t>
  </si>
  <si>
    <t>1.05.04</t>
  </si>
  <si>
    <t>1.06.00</t>
  </si>
  <si>
    <t>SEGUROS, REASEGUROS Y OTRAS OBLIGACIONES</t>
  </si>
  <si>
    <t>1.06.01</t>
  </si>
  <si>
    <t>1.07.00</t>
  </si>
  <si>
    <t>1.07.01</t>
  </si>
  <si>
    <t>1.07.02</t>
  </si>
  <si>
    <t>1.07.03</t>
  </si>
  <si>
    <t>1.08.00</t>
  </si>
  <si>
    <t>MANTENIMIENTO Y REPARACIÓN</t>
  </si>
  <si>
    <t>1.08.01</t>
  </si>
  <si>
    <t>Mantenimiento de edificios, locales y terrenos</t>
  </si>
  <si>
    <t>1.08.02</t>
  </si>
  <si>
    <t>Mantenimiento de vías de comunicación</t>
  </si>
  <si>
    <t>1.08.04</t>
  </si>
  <si>
    <t>Mantenimiento y reparación de maquinaria y equipo de producción</t>
  </si>
  <si>
    <t>1.08.05</t>
  </si>
  <si>
    <t>Mantenimiento y reparación de equipo de transporte</t>
  </si>
  <si>
    <t>1.08.07</t>
  </si>
  <si>
    <t>Mantenimiento y reparación de equipo y mobiliario de oficina</t>
  </si>
  <si>
    <t>1.08.08</t>
  </si>
  <si>
    <t>Mantenimiento y reparación de equipo de cómputo y sistemas de información</t>
  </si>
  <si>
    <t>1.08.99</t>
  </si>
  <si>
    <t>Mantenimiento y reparación de otros equipos</t>
  </si>
  <si>
    <t>1.09.00</t>
  </si>
  <si>
    <t>1.09.99</t>
  </si>
  <si>
    <t>1.99.00</t>
  </si>
  <si>
    <t>1.99.02</t>
  </si>
  <si>
    <t>1.99.05</t>
  </si>
  <si>
    <t>2.00.00</t>
  </si>
  <si>
    <t>2.01.00</t>
  </si>
  <si>
    <t>PRODUCTOS QUÍMICOS Y CONEXOS</t>
  </si>
  <si>
    <t>2.01.01</t>
  </si>
  <si>
    <t>2.01.02</t>
  </si>
  <si>
    <t>2.01.04</t>
  </si>
  <si>
    <t>2.01.99</t>
  </si>
  <si>
    <t>Otros productos químicos y conexos</t>
  </si>
  <si>
    <t>2.02.00</t>
  </si>
  <si>
    <t>2.02.03</t>
  </si>
  <si>
    <t>2.03.00</t>
  </si>
  <si>
    <t>2.03.01</t>
  </si>
  <si>
    <t>2.03.02</t>
  </si>
  <si>
    <t>2.03.03</t>
  </si>
  <si>
    <t>2.03.04</t>
  </si>
  <si>
    <t>2.03.05</t>
  </si>
  <si>
    <t>2.03.06</t>
  </si>
  <si>
    <t>2.03.99</t>
  </si>
  <si>
    <t>Otros materiales y productos de uso en la construcción y mantenimiento</t>
  </si>
  <si>
    <t>2.04.00</t>
  </si>
  <si>
    <t>2.04.01</t>
  </si>
  <si>
    <t>2.04.02</t>
  </si>
  <si>
    <t>2.99.00</t>
  </si>
  <si>
    <t>ÚTILES, MATERIALES Y SUMINISTROS DIVERSOS</t>
  </si>
  <si>
    <t>2.99.01</t>
  </si>
  <si>
    <t>Útiles y materiales de oficina y cómputo</t>
  </si>
  <si>
    <t>2.99.03</t>
  </si>
  <si>
    <t>2.99.04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</si>
  <si>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</si>
  <si>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</si>
  <si>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</si>
  <si>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</si>
  <si>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</si>
  <si>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</si>
  <si>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2.99.99</t>
  </si>
  <si>
    <t>Otros útiles, materiales y suministros diversos</t>
  </si>
  <si>
    <t>3.00.00</t>
  </si>
  <si>
    <t>3.04.00</t>
  </si>
  <si>
    <t>3.04.05</t>
  </si>
  <si>
    <t>5.00.00</t>
  </si>
  <si>
    <t>5.01.00</t>
  </si>
  <si>
    <t>5.01.03</t>
  </si>
  <si>
    <t>5.01.04</t>
  </si>
  <si>
    <t>5.01.05</t>
  </si>
  <si>
    <t>5.01.07</t>
  </si>
  <si>
    <t>5.01.99</t>
  </si>
  <si>
    <t>Maquinaria, equipo y mobiliario diverso</t>
  </si>
  <si>
    <t>5.99.00</t>
  </si>
  <si>
    <t>5.99.03</t>
  </si>
  <si>
    <t>6.00.00</t>
  </si>
  <si>
    <t>TRANSFERENCIAS CORRIENTES</t>
  </si>
  <si>
    <t>6.01.00</t>
  </si>
  <si>
    <t>TRANSFERENCIAS CORRIENTES AL SECTOR PÚBLICO</t>
  </si>
  <si>
    <t>6.01.01</t>
  </si>
  <si>
    <t>Transferencias corrientes al Gobierno Central</t>
  </si>
  <si>
    <t>6.01.02</t>
  </si>
  <si>
    <t>Transferencias corrientes a Órganos Desconcentrados</t>
  </si>
  <si>
    <t>6.01.03</t>
  </si>
  <si>
    <t>Transferencias corrientes a Instituciones Descentralizadas no Empresariales</t>
  </si>
  <si>
    <t>6.03.00</t>
  </si>
  <si>
    <t>6.03.01</t>
  </si>
  <si>
    <t>Prestaciones legales</t>
  </si>
  <si>
    <t>6.06.00</t>
  </si>
  <si>
    <t>6.06.01</t>
  </si>
  <si>
    <t>6.06.02</t>
  </si>
  <si>
    <t>6.07.00</t>
  </si>
  <si>
    <t>TRANSFERENCIAS CORRIENTES AL SECTOR EXTERNO</t>
  </si>
  <si>
    <t>6.07.01</t>
  </si>
  <si>
    <t>Transferencias corrientes a organismos internacionales</t>
  </si>
  <si>
    <t>1.01.01</t>
  </si>
  <si>
    <t>1.08.06</t>
  </si>
  <si>
    <t>Mantenimiento y reparación de equipo de comunicación</t>
  </si>
  <si>
    <t>1.99.99</t>
  </si>
  <si>
    <t>2.01.03</t>
  </si>
  <si>
    <t>2.02.01</t>
  </si>
  <si>
    <t>2.05.00</t>
  </si>
  <si>
    <t>2.05.99</t>
  </si>
  <si>
    <t>2.99.02</t>
  </si>
  <si>
    <t>Útiles y materiales médico, hospitalario y de investigación</t>
  </si>
  <si>
    <t>PROGRAMA 2: SERVICIO AL SECTOR PESQUERO Y ACUICOLA</t>
  </si>
  <si>
    <t>PROGRAMA 1: DIRECCION SUPERIOR Y ADMINISTRATIVA</t>
  </si>
  <si>
    <t>Porcentaje</t>
  </si>
  <si>
    <t>Datos registrados en Sistema de Información sobre Planes y Presupuesto de la Contraloría General de la República</t>
  </si>
  <si>
    <t>1.0.0.0.00.00.0.0.000</t>
  </si>
  <si>
    <t>INGRESOS CORRIENTES</t>
  </si>
  <si>
    <t>1.3.0.0.00.00.0.0.000</t>
  </si>
  <si>
    <t>INGRESOS NO TRIBUTARIOS</t>
  </si>
  <si>
    <t>1.3.1.0.00.00.0.0.000</t>
  </si>
  <si>
    <t>VENTA DE BIENES Y SERVICIOS</t>
  </si>
  <si>
    <t>1.3.1.1.00.00.0.0.000</t>
  </si>
  <si>
    <t>VENTA DE BIENES</t>
  </si>
  <si>
    <t>1.3.1.1.05.00.0.0.000</t>
  </si>
  <si>
    <t>Venta de agua</t>
  </si>
  <si>
    <t>1.3.1.1.09.00.0.0.000</t>
  </si>
  <si>
    <t>Venta de otros bienes</t>
  </si>
  <si>
    <t>1.3.1.2.00.00.0.0.000</t>
  </si>
  <si>
    <t>VENTA DE SERVICIOS</t>
  </si>
  <si>
    <t>1.3.1.2.01.00.0.0.000</t>
  </si>
  <si>
    <t>SERVICIOS DE TRANSPORTE</t>
  </si>
  <si>
    <t>1.3.1.2.01.03.0.0.000</t>
  </si>
  <si>
    <t>Servicios de transporte portuario</t>
  </si>
  <si>
    <t>1.3.1.2.04.00.0.0.000</t>
  </si>
  <si>
    <t>1.3.1.2.04.01.0.0.000</t>
  </si>
  <si>
    <t>Alquiler de edificios e instalaciones</t>
  </si>
  <si>
    <t>1.3.1.3.00.00.0.0.000</t>
  </si>
  <si>
    <t>DERECHOS ADMINISTRATIV0S</t>
  </si>
  <si>
    <t>1.3.1.3.01.00.0.0.000</t>
  </si>
  <si>
    <t>DERECHOS ADMINISTRATIVOS A LOS SERVICIOS DE TRANSPORTE</t>
  </si>
  <si>
    <t>1.3.1.3.01.03.0.0.000</t>
  </si>
  <si>
    <t>Derechos administrativos a los servicios de transporte portuario</t>
  </si>
  <si>
    <t>1.3.1.3.02.00.0.0.000</t>
  </si>
  <si>
    <t>DERECHOS ADMINISTRATIVOS A OTROS SERVICIOS PUBLICOS</t>
  </si>
  <si>
    <t>1.3.1.3.02.03.0.0.000</t>
  </si>
  <si>
    <t>Derechos administrativos a actividades comerciales</t>
  </si>
  <si>
    <t>1.3.2.0.00.00.0.0.000</t>
  </si>
  <si>
    <t>INGRESOS DE LA PROPIEDAD</t>
  </si>
  <si>
    <t>1.3.2.3.00.00.0.0.000</t>
  </si>
  <si>
    <t>RENTA DE ACTIVOS FINANCIEROS</t>
  </si>
  <si>
    <t>1.3.2.3.03.00.0.0.000</t>
  </si>
  <si>
    <t>OTRAS RENTAS DE ACTIVOS FINANCIEROS</t>
  </si>
  <si>
    <t>1.3.2.3.03.01.0.0.000</t>
  </si>
  <si>
    <t>Intereses sobre cuentas corrientes y otros depósitos en Bancos Estatales</t>
  </si>
  <si>
    <t>1.3.3.0.00.00.0.0.000</t>
  </si>
  <si>
    <t>MULTAS, SANCIONES, REMATES Y CONFISCACIONES</t>
  </si>
  <si>
    <t>1.3.3.1.00.00.0.0.000</t>
  </si>
  <si>
    <t>MULTAS Y SANCIONES</t>
  </si>
  <si>
    <t>1.3.3.1.09.00.0.0.000</t>
  </si>
  <si>
    <t>Otras multas</t>
  </si>
  <si>
    <t>1.3.3.2.00.00.0.0.000</t>
  </si>
  <si>
    <t>REMATES Y CONFISCACIONES</t>
  </si>
  <si>
    <t>1.3.3.2.01.00.0.0.000</t>
  </si>
  <si>
    <t>Remate y confiscaciones</t>
  </si>
  <si>
    <t>1.4.0.0.00.00.0.0.000</t>
  </si>
  <si>
    <t>1.4.1.0.00.00.0.0.000</t>
  </si>
  <si>
    <t>TRANSFERENCIAS CORRIENTES DEL SECTOR PUBLICO</t>
  </si>
  <si>
    <t>1.4.1.1.00.00.0.0.000</t>
  </si>
  <si>
    <t>Transferencias corrientes del Gobierno Central</t>
  </si>
  <si>
    <t>3.0.0.0.00.00.0.0.000</t>
  </si>
  <si>
    <t>FINANCIAMIENTO</t>
  </si>
  <si>
    <t>3.3.0.0.00.00.0.0.000</t>
  </si>
  <si>
    <t>RECURSOS DE VIGENCIAS ANTERIORES</t>
  </si>
  <si>
    <t>3.3.2.0.00.00.0.0.000</t>
  </si>
  <si>
    <t>SUPERÁVIT ESPECIFICO</t>
  </si>
  <si>
    <t>PRESUPUESTO DE INGRESOS</t>
  </si>
  <si>
    <t>PRESUPUESTO DE EGRESOS</t>
  </si>
  <si>
    <t>PRESUPUESTO ORDINARIO 2018</t>
  </si>
  <si>
    <t>3.3.1.0.00.00.0.0.000</t>
  </si>
  <si>
    <t>SUPERÁVIT LIBRE</t>
  </si>
  <si>
    <t>TOTAL INGRESOS PROYECTADOS 2018</t>
  </si>
  <si>
    <t>6.03.99</t>
  </si>
  <si>
    <t>Otras prestaciones</t>
  </si>
  <si>
    <t>TOTAL PRESUPUESTO PROGRAMA N°1</t>
  </si>
  <si>
    <t>5.02.00</t>
  </si>
  <si>
    <t>CONSTRUCCIONES, ADICIONES Y MEJORAS</t>
  </si>
  <si>
    <t>5.02.01</t>
  </si>
  <si>
    <t>Edificios</t>
  </si>
  <si>
    <t>TOTAL PRESUPUESTO PROGRAMA N°2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</si>
</sst>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u/>
      <sz val="9"/>
      <color theme="1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i/>
      <sz val="9"/>
      <color rgb="FF333333"/>
      <name val="Arial"/>
      <family val="2"/>
    </font>
    <font>
      <b/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FE0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CFE0F1"/>
      </right>
      <top/>
      <bottom style="medium">
        <color rgb="FFCFE0F1"/>
      </bottom>
      <diagonal/>
    </border>
    <border>
      <left style="medium">
        <color rgb="FFCFE0F1"/>
      </left>
      <right style="medium">
        <color rgb="FFFFFFFF"/>
      </right>
      <top style="medium">
        <color rgb="FFCFE0F1"/>
      </top>
      <bottom/>
      <diagonal/>
    </border>
    <border>
      <left style="medium">
        <color rgb="FFFFFFFF"/>
      </left>
      <right style="medium">
        <color rgb="FFFFFFFF"/>
      </right>
      <top style="medium">
        <color rgb="FFCFE0F1"/>
      </top>
      <bottom/>
      <diagonal/>
    </border>
    <border>
      <left style="medium">
        <color rgb="FFCFE0F1"/>
      </left>
      <right style="medium">
        <color rgb="FFFFFFFF"/>
      </right>
      <top/>
      <bottom/>
      <diagonal/>
    </border>
    <border>
      <left style="medium">
        <color rgb="FFCFE0F1"/>
      </left>
      <right style="medium">
        <color rgb="FFCFE0F1"/>
      </right>
      <top/>
      <bottom style="medium">
        <color rgb="FFCFE0F1"/>
      </bottom>
      <diagonal/>
    </border>
    <border>
      <left/>
      <right/>
      <top style="medium">
        <color rgb="FFDDDDDD"/>
      </top>
      <bottom/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/>
      <top style="medium">
        <color rgb="FFAAAAAA"/>
      </top>
      <bottom/>
      <diagonal/>
    </border>
    <border>
      <left style="medium">
        <color rgb="FFAAAAAA"/>
      </left>
      <right/>
      <top style="medium">
        <color rgb="FFDDDDDD"/>
      </top>
      <bottom/>
      <diagonal/>
    </border>
    <border>
      <left style="medium">
        <color rgb="FFAAAAAA"/>
      </left>
      <right/>
      <top style="medium">
        <color rgb="FFDDDDDD"/>
      </top>
      <bottom style="medium">
        <color rgb="FFAAAAAA"/>
      </bottom>
      <diagonal/>
    </border>
    <border>
      <left/>
      <right/>
      <top style="medium">
        <color rgb="FFDDDDDD"/>
      </top>
      <bottom style="medium">
        <color rgb="FFAAAAAA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2" borderId="3" xfId="4" applyFont="1" applyFill="1" applyBorder="1" applyAlignment="1" applyProtection="1">
      <alignment horizontal="center" vertical="center"/>
    </xf>
    <xf numFmtId="0" fontId="7" fillId="2" borderId="5" xfId="4" applyFont="1" applyFill="1" applyBorder="1" applyAlignment="1" applyProtection="1">
      <alignment horizontal="center" vertical="center"/>
    </xf>
    <xf numFmtId="0" fontId="7" fillId="2" borderId="4" xfId="4" applyFont="1" applyFill="1" applyBorder="1" applyAlignment="1" applyProtection="1">
      <alignment horizontal="center" vertical="center"/>
    </xf>
    <xf numFmtId="0" fontId="7" fillId="2" borderId="1" xfId="4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11" fillId="3" borderId="7" xfId="0" applyFont="1" applyFill="1" applyBorder="1" applyAlignment="1">
      <alignment vertical="center" wrapText="1"/>
    </xf>
    <xf numFmtId="4" fontId="11" fillId="3" borderId="7" xfId="0" applyNumberFormat="1" applyFont="1" applyFill="1" applyBorder="1" applyAlignment="1">
      <alignment horizontal="right" vertical="center" wrapText="1"/>
    </xf>
    <xf numFmtId="0" fontId="11" fillId="4" borderId="7" xfId="0" applyFont="1" applyFill="1" applyBorder="1" applyAlignment="1">
      <alignment vertical="center" wrapText="1"/>
    </xf>
    <xf numFmtId="4" fontId="11" fillId="4" borderId="7" xfId="0" applyNumberFormat="1" applyFont="1" applyFill="1" applyBorder="1" applyAlignment="1">
      <alignment horizontal="right" vertical="center" wrapText="1"/>
    </xf>
    <xf numFmtId="0" fontId="11" fillId="5" borderId="7" xfId="0" applyFont="1" applyFill="1" applyBorder="1" applyAlignment="1">
      <alignment vertical="center" wrapText="1"/>
    </xf>
    <xf numFmtId="4" fontId="11" fillId="5" borderId="7" xfId="0" applyNumberFormat="1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4" fontId="11" fillId="4" borderId="12" xfId="0" applyNumberFormat="1" applyFont="1" applyFill="1" applyBorder="1" applyAlignment="1">
      <alignment horizontal="right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4" fontId="12" fillId="3" borderId="9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4" fontId="12" fillId="3" borderId="7" xfId="0" applyNumberFormat="1" applyFont="1" applyFill="1" applyBorder="1" applyAlignment="1">
      <alignment horizontal="right" vertical="center" wrapText="1"/>
    </xf>
    <xf numFmtId="0" fontId="13" fillId="4" borderId="10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4" fontId="13" fillId="4" borderId="7" xfId="0" applyNumberFormat="1" applyFont="1" applyFill="1" applyBorder="1" applyAlignment="1">
      <alignment horizontal="right" vertical="center" wrapText="1"/>
    </xf>
    <xf numFmtId="0" fontId="3" fillId="6" borderId="0" xfId="0" applyFont="1" applyFill="1"/>
    <xf numFmtId="0" fontId="5" fillId="6" borderId="0" xfId="0" applyFont="1" applyFill="1" applyAlignment="1">
      <alignment horizontal="right"/>
    </xf>
    <xf numFmtId="4" fontId="5" fillId="6" borderId="0" xfId="0" applyNumberFormat="1" applyFont="1" applyFill="1"/>
    <xf numFmtId="10" fontId="5" fillId="6" borderId="2" xfId="1" applyNumberFormat="1" applyFont="1" applyFill="1" applyBorder="1" applyAlignment="1">
      <alignment horizontal="right" wrapText="1"/>
    </xf>
    <xf numFmtId="10" fontId="12" fillId="3" borderId="9" xfId="1" applyNumberFormat="1" applyFont="1" applyFill="1" applyBorder="1" applyAlignment="1">
      <alignment horizontal="right" vertical="center" wrapText="1"/>
    </xf>
    <xf numFmtId="10" fontId="13" fillId="4" borderId="7" xfId="1" applyNumberFormat="1" applyFont="1" applyFill="1" applyBorder="1" applyAlignment="1">
      <alignment horizontal="right" vertical="center" wrapText="1"/>
    </xf>
    <xf numFmtId="10" fontId="11" fillId="3" borderId="7" xfId="1" applyNumberFormat="1" applyFont="1" applyFill="1" applyBorder="1" applyAlignment="1">
      <alignment horizontal="right" vertical="center" wrapText="1"/>
    </xf>
    <xf numFmtId="10" fontId="11" fillId="4" borderId="7" xfId="1" applyNumberFormat="1" applyFont="1" applyFill="1" applyBorder="1" applyAlignment="1">
      <alignment horizontal="right" vertical="center" wrapText="1"/>
    </xf>
    <xf numFmtId="10" fontId="11" fillId="5" borderId="7" xfId="1" applyNumberFormat="1" applyFont="1" applyFill="1" applyBorder="1" applyAlignment="1">
      <alignment horizontal="right" vertical="center" wrapText="1"/>
    </xf>
    <xf numFmtId="10" fontId="12" fillId="3" borderId="7" xfId="1" applyNumberFormat="1" applyFont="1" applyFill="1" applyBorder="1" applyAlignment="1">
      <alignment horizontal="right" vertical="center" wrapText="1"/>
    </xf>
    <xf numFmtId="10" fontId="11" fillId="4" borderId="12" xfId="1" applyNumberFormat="1" applyFont="1" applyFill="1" applyBorder="1" applyAlignment="1">
      <alignment horizontal="right" vertical="center" wrapText="1"/>
    </xf>
    <xf numFmtId="10" fontId="5" fillId="6" borderId="0" xfId="1" applyNumberFormat="1" applyFont="1" applyFill="1"/>
    <xf numFmtId="0" fontId="6" fillId="6" borderId="0" xfId="0" applyFont="1" applyFill="1" applyAlignment="1">
      <alignment horizontal="center"/>
    </xf>
    <xf numFmtId="0" fontId="11" fillId="3" borderId="11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4" fontId="11" fillId="3" borderId="12" xfId="0" applyNumberFormat="1" applyFont="1" applyFill="1" applyBorder="1" applyAlignment="1">
      <alignment horizontal="right"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4" fontId="12" fillId="4" borderId="7" xfId="0" applyNumberFormat="1" applyFont="1" applyFill="1" applyBorder="1" applyAlignment="1">
      <alignment horizontal="right" vertical="center" wrapText="1"/>
    </xf>
    <xf numFmtId="10" fontId="12" fillId="4" borderId="7" xfId="1" applyNumberFormat="1" applyFont="1" applyFill="1" applyBorder="1" applyAlignment="1">
      <alignment horizontal="right" vertical="center" wrapText="1"/>
    </xf>
    <xf numFmtId="10" fontId="11" fillId="3" borderId="12" xfId="1" applyNumberFormat="1" applyFont="1" applyFill="1" applyBorder="1" applyAlignment="1">
      <alignment horizontal="right" vertical="center" wrapText="1"/>
    </xf>
    <xf numFmtId="0" fontId="14" fillId="0" borderId="0" xfId="0" applyFont="1"/>
    <xf numFmtId="0" fontId="3" fillId="6" borderId="6" xfId="0" applyFont="1" applyFill="1" applyBorder="1" applyAlignment="1">
      <alignment wrapText="1"/>
    </xf>
    <xf numFmtId="0" fontId="5" fillId="6" borderId="2" xfId="0" applyFont="1" applyFill="1" applyBorder="1" applyAlignment="1">
      <alignment horizontal="right" wrapText="1"/>
    </xf>
    <xf numFmtId="4" fontId="5" fillId="6" borderId="2" xfId="0" applyNumberFormat="1" applyFont="1" applyFill="1" applyBorder="1" applyAlignment="1">
      <alignment horizontal="right" wrapText="1"/>
    </xf>
    <xf numFmtId="0" fontId="8" fillId="6" borderId="6" xfId="0" applyFont="1" applyFill="1" applyBorder="1" applyAlignment="1">
      <alignment wrapText="1"/>
    </xf>
    <xf numFmtId="0" fontId="8" fillId="6" borderId="2" xfId="0" applyFont="1" applyFill="1" applyBorder="1" applyAlignment="1">
      <alignment wrapText="1"/>
    </xf>
    <xf numFmtId="4" fontId="8" fillId="6" borderId="2" xfId="0" applyNumberFormat="1" applyFont="1" applyFill="1" applyBorder="1" applyAlignment="1">
      <alignment horizontal="right" wrapText="1"/>
    </xf>
    <xf numFmtId="10" fontId="8" fillId="6" borderId="2" xfId="1" applyNumberFormat="1" applyFont="1" applyFill="1" applyBorder="1" applyAlignment="1">
      <alignment horizontal="right" wrapText="1"/>
    </xf>
  </cellXfs>
  <cellStyles count="5">
    <cellStyle name="Hipervínculo" xfId="4" builtinId="8"/>
    <cellStyle name="Normal" xfId="0" builtinId="0"/>
    <cellStyle name="Normal 11" xfId="2"/>
    <cellStyle name="Normal 8" xfId="3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rweb.cgr.go.cr/apex/f?p=236:25:13392470755482:fsp_sort_3::RP&amp;fsp_region_id=53454518722808804" TargetMode="External"/><Relationship Id="rId2" Type="http://schemas.openxmlformats.org/officeDocument/2006/relationships/hyperlink" Target="http://cgrweb.cgr.go.cr/apex/f?p=236:25:13392470755482:fsp_sort_1::RP&amp;fsp_region_id=53454518722808804" TargetMode="External"/><Relationship Id="rId1" Type="http://schemas.openxmlformats.org/officeDocument/2006/relationships/hyperlink" Target="http://cgrweb.cgr.go.cr/apex/f?p=236:25:13392470755482:fsp_sort_2_desc::RP&amp;fsp_region_id=53454518722808804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cgrweb.cgr.go.cr/apex/f?p=236:26:13392470755482:fsp_sort_3::RP&amp;fsp_region_id=53480917481995625" TargetMode="External"/><Relationship Id="rId2" Type="http://schemas.openxmlformats.org/officeDocument/2006/relationships/hyperlink" Target="http://cgrweb.cgr.go.cr/apex/f?p=236:26:13392470755482:fsp_sort_1::RP&amp;fsp_region_id=53480917481995625" TargetMode="External"/><Relationship Id="rId1" Type="http://schemas.openxmlformats.org/officeDocument/2006/relationships/hyperlink" Target="http://cgrweb.cgr.go.cr/apex/f?p=236:26:13392470755482:fsp_sort_2_desc::RP&amp;fsp_region_id=53480917481995625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cgrweb.cgr.go.cr/apex/f?p=236:26:13392470755482:fsp_sort_3::RP&amp;fsp_region_id=53480917481995625" TargetMode="External"/><Relationship Id="rId2" Type="http://schemas.openxmlformats.org/officeDocument/2006/relationships/hyperlink" Target="http://cgrweb.cgr.go.cr/apex/f?p=236:26:13392470755482:fsp_sort_1::RP&amp;fsp_region_id=53480917481995625" TargetMode="External"/><Relationship Id="rId1" Type="http://schemas.openxmlformats.org/officeDocument/2006/relationships/hyperlink" Target="http://cgrweb.cgr.go.cr/apex/f?p=236:26:13392470755482:fsp_sort_2_desc::RP&amp;fsp_region_id=53480917481995625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B13" sqref="B13"/>
    </sheetView>
  </sheetViews>
  <sheetFormatPr baseColWidth="10" defaultRowHeight="12" x14ac:dyDescent="0.2"/>
  <cols>
    <col min="1" max="1" width="21" style="1" customWidth="1"/>
    <col min="2" max="2" width="45.5703125" style="1" customWidth="1"/>
    <col min="3" max="3" width="17" style="1" customWidth="1"/>
    <col min="4" max="16384" width="11.42578125" style="1"/>
  </cols>
  <sheetData>
    <row r="1" spans="1:4" ht="15" x14ac:dyDescent="0.25">
      <c r="A1" s="46" t="s">
        <v>327</v>
      </c>
      <c r="B1" s="46"/>
      <c r="C1" s="46"/>
      <c r="D1" s="46"/>
    </row>
    <row r="2" spans="1:4" ht="15" x14ac:dyDescent="0.25">
      <c r="A2" s="46" t="s">
        <v>325</v>
      </c>
      <c r="B2" s="46"/>
      <c r="C2" s="46"/>
      <c r="D2" s="46"/>
    </row>
    <row r="3" spans="1:4" ht="12.75" thickBot="1" x14ac:dyDescent="0.25">
      <c r="A3" s="34"/>
      <c r="B3" s="34"/>
      <c r="C3" s="34"/>
      <c r="D3" s="34"/>
    </row>
    <row r="4" spans="1:4" x14ac:dyDescent="0.2">
      <c r="A4" s="8" t="s">
        <v>86</v>
      </c>
      <c r="B4" s="10" t="s">
        <v>25</v>
      </c>
      <c r="C4" s="10" t="s">
        <v>87</v>
      </c>
      <c r="D4" s="10" t="s">
        <v>263</v>
      </c>
    </row>
    <row r="5" spans="1:4" ht="12.75" thickBot="1" x14ac:dyDescent="0.25">
      <c r="A5" s="9"/>
      <c r="B5" s="11"/>
      <c r="C5" s="11"/>
      <c r="D5" s="11"/>
    </row>
    <row r="6" spans="1:4" s="2" customFormat="1" ht="19.5" customHeight="1" thickBot="1" x14ac:dyDescent="0.25">
      <c r="A6" s="25" t="s">
        <v>265</v>
      </c>
      <c r="B6" s="26" t="s">
        <v>266</v>
      </c>
      <c r="C6" s="27">
        <v>3920024651</v>
      </c>
      <c r="D6" s="38">
        <f>+C6/$C$38</f>
        <v>0.84150954359921881</v>
      </c>
    </row>
    <row r="7" spans="1:4" s="5" customFormat="1" ht="19.5" customHeight="1" thickBot="1" x14ac:dyDescent="0.25">
      <c r="A7" s="31" t="s">
        <v>267</v>
      </c>
      <c r="B7" s="32" t="s">
        <v>268</v>
      </c>
      <c r="C7" s="33">
        <v>1620024651</v>
      </c>
      <c r="D7" s="39">
        <f t="shared" ref="D7:D37" si="0">+C7/$C$38</f>
        <v>0.34776980403292207</v>
      </c>
    </row>
    <row r="8" spans="1:4" ht="19.5" customHeight="1" thickBot="1" x14ac:dyDescent="0.25">
      <c r="A8" s="20" t="s">
        <v>269</v>
      </c>
      <c r="B8" s="13" t="s">
        <v>270</v>
      </c>
      <c r="C8" s="14">
        <v>1603024651</v>
      </c>
      <c r="D8" s="40">
        <f t="shared" si="0"/>
        <v>0.34412042334917115</v>
      </c>
    </row>
    <row r="9" spans="1:4" ht="19.5" customHeight="1" thickBot="1" x14ac:dyDescent="0.25">
      <c r="A9" s="19" t="s">
        <v>271</v>
      </c>
      <c r="B9" s="15" t="s">
        <v>272</v>
      </c>
      <c r="C9" s="16">
        <v>53456870</v>
      </c>
      <c r="D9" s="41">
        <f t="shared" si="0"/>
        <v>1.1475556987751904E-2</v>
      </c>
    </row>
    <row r="10" spans="1:4" ht="19.5" customHeight="1" thickBot="1" x14ac:dyDescent="0.25">
      <c r="A10" s="20" t="s">
        <v>273</v>
      </c>
      <c r="B10" s="13" t="s">
        <v>274</v>
      </c>
      <c r="C10" s="14">
        <v>3740000</v>
      </c>
      <c r="D10" s="40">
        <f t="shared" si="0"/>
        <v>8.0286375042519552E-4</v>
      </c>
    </row>
    <row r="11" spans="1:4" ht="19.5" customHeight="1" thickBot="1" x14ac:dyDescent="0.25">
      <c r="A11" s="19" t="s">
        <v>275</v>
      </c>
      <c r="B11" s="15" t="s">
        <v>276</v>
      </c>
      <c r="C11" s="16">
        <v>49716870</v>
      </c>
      <c r="D11" s="41">
        <f t="shared" si="0"/>
        <v>1.0672693237326709E-2</v>
      </c>
    </row>
    <row r="12" spans="1:4" ht="19.5" customHeight="1" thickBot="1" x14ac:dyDescent="0.25">
      <c r="A12" s="20" t="s">
        <v>277</v>
      </c>
      <c r="B12" s="13" t="s">
        <v>278</v>
      </c>
      <c r="C12" s="14">
        <v>17971801</v>
      </c>
      <c r="D12" s="40">
        <f t="shared" si="0"/>
        <v>3.8579966718597005E-3</v>
      </c>
    </row>
    <row r="13" spans="1:4" ht="19.5" customHeight="1" thickBot="1" x14ac:dyDescent="0.25">
      <c r="A13" s="19" t="s">
        <v>279</v>
      </c>
      <c r="B13" s="15" t="s">
        <v>280</v>
      </c>
      <c r="C13" s="16">
        <v>11791801</v>
      </c>
      <c r="D13" s="41">
        <f t="shared" si="0"/>
        <v>2.5313394585902596E-3</v>
      </c>
    </row>
    <row r="14" spans="1:4" ht="19.5" customHeight="1" thickBot="1" x14ac:dyDescent="0.25">
      <c r="A14" s="20" t="s">
        <v>281</v>
      </c>
      <c r="B14" s="13" t="s">
        <v>282</v>
      </c>
      <c r="C14" s="14">
        <v>11791801</v>
      </c>
      <c r="D14" s="40">
        <f t="shared" si="0"/>
        <v>2.5313394585902596E-3</v>
      </c>
    </row>
    <row r="15" spans="1:4" ht="19.5" customHeight="1" thickBot="1" x14ac:dyDescent="0.25">
      <c r="A15" s="19" t="s">
        <v>283</v>
      </c>
      <c r="B15" s="15" t="s">
        <v>13</v>
      </c>
      <c r="C15" s="16">
        <v>6180000</v>
      </c>
      <c r="D15" s="41">
        <f t="shared" si="0"/>
        <v>1.3266572132694407E-3</v>
      </c>
    </row>
    <row r="16" spans="1:4" ht="19.5" customHeight="1" thickBot="1" x14ac:dyDescent="0.25">
      <c r="A16" s="20" t="s">
        <v>284</v>
      </c>
      <c r="B16" s="13" t="s">
        <v>285</v>
      </c>
      <c r="C16" s="14">
        <v>6180000</v>
      </c>
      <c r="D16" s="40">
        <f t="shared" si="0"/>
        <v>1.3266572132694407E-3</v>
      </c>
    </row>
    <row r="17" spans="1:4" ht="19.5" customHeight="1" thickBot="1" x14ac:dyDescent="0.25">
      <c r="A17" s="19" t="s">
        <v>286</v>
      </c>
      <c r="B17" s="15" t="s">
        <v>287</v>
      </c>
      <c r="C17" s="16">
        <v>1531595980</v>
      </c>
      <c r="D17" s="41">
        <f t="shared" si="0"/>
        <v>0.32878686968955956</v>
      </c>
    </row>
    <row r="18" spans="1:4" ht="24.75" thickBot="1" x14ac:dyDescent="0.25">
      <c r="A18" s="20" t="s">
        <v>288</v>
      </c>
      <c r="B18" s="13" t="s">
        <v>289</v>
      </c>
      <c r="C18" s="14">
        <v>40000000</v>
      </c>
      <c r="D18" s="40">
        <f t="shared" si="0"/>
        <v>8.5867780794138555E-3</v>
      </c>
    </row>
    <row r="19" spans="1:4" ht="24.75" thickBot="1" x14ac:dyDescent="0.25">
      <c r="A19" s="19" t="s">
        <v>290</v>
      </c>
      <c r="B19" s="15" t="s">
        <v>291</v>
      </c>
      <c r="C19" s="16">
        <v>40000000</v>
      </c>
      <c r="D19" s="41">
        <f t="shared" si="0"/>
        <v>8.5867780794138555E-3</v>
      </c>
    </row>
    <row r="20" spans="1:4" ht="24.75" thickBot="1" x14ac:dyDescent="0.25">
      <c r="A20" s="20" t="s">
        <v>292</v>
      </c>
      <c r="B20" s="13" t="s">
        <v>293</v>
      </c>
      <c r="C20" s="14">
        <v>1491595980</v>
      </c>
      <c r="D20" s="40">
        <f t="shared" si="0"/>
        <v>0.32020009161014568</v>
      </c>
    </row>
    <row r="21" spans="1:4" ht="12.75" thickBot="1" x14ac:dyDescent="0.25">
      <c r="A21" s="19" t="s">
        <v>294</v>
      </c>
      <c r="B21" s="15" t="s">
        <v>295</v>
      </c>
      <c r="C21" s="16">
        <v>1491595980</v>
      </c>
      <c r="D21" s="41">
        <f t="shared" si="0"/>
        <v>0.32020009161014568</v>
      </c>
    </row>
    <row r="22" spans="1:4" ht="19.5" customHeight="1" thickBot="1" x14ac:dyDescent="0.25">
      <c r="A22" s="20" t="s">
        <v>296</v>
      </c>
      <c r="B22" s="13" t="s">
        <v>297</v>
      </c>
      <c r="C22" s="14">
        <v>3000000</v>
      </c>
      <c r="D22" s="40">
        <f t="shared" si="0"/>
        <v>6.4400835595603923E-4</v>
      </c>
    </row>
    <row r="23" spans="1:4" ht="19.5" customHeight="1" thickBot="1" x14ac:dyDescent="0.25">
      <c r="A23" s="19" t="s">
        <v>298</v>
      </c>
      <c r="B23" s="15" t="s">
        <v>299</v>
      </c>
      <c r="C23" s="16">
        <v>3000000</v>
      </c>
      <c r="D23" s="41">
        <f t="shared" si="0"/>
        <v>6.4400835595603923E-4</v>
      </c>
    </row>
    <row r="24" spans="1:4" ht="19.5" customHeight="1" thickBot="1" x14ac:dyDescent="0.25">
      <c r="A24" s="20" t="s">
        <v>300</v>
      </c>
      <c r="B24" s="13" t="s">
        <v>301</v>
      </c>
      <c r="C24" s="14">
        <v>3000000</v>
      </c>
      <c r="D24" s="40">
        <f t="shared" si="0"/>
        <v>6.4400835595603923E-4</v>
      </c>
    </row>
    <row r="25" spans="1:4" ht="24.75" thickBot="1" x14ac:dyDescent="0.25">
      <c r="A25" s="19" t="s">
        <v>302</v>
      </c>
      <c r="B25" s="15" t="s">
        <v>303</v>
      </c>
      <c r="C25" s="16">
        <v>3000000</v>
      </c>
      <c r="D25" s="41">
        <f t="shared" si="0"/>
        <v>6.4400835595603923E-4</v>
      </c>
    </row>
    <row r="26" spans="1:4" ht="19.5" customHeight="1" thickBot="1" x14ac:dyDescent="0.25">
      <c r="A26" s="20" t="s">
        <v>304</v>
      </c>
      <c r="B26" s="13" t="s">
        <v>305</v>
      </c>
      <c r="C26" s="14">
        <v>14000000</v>
      </c>
      <c r="D26" s="40">
        <f t="shared" si="0"/>
        <v>3.0053723277948495E-3</v>
      </c>
    </row>
    <row r="27" spans="1:4" ht="19.5" customHeight="1" thickBot="1" x14ac:dyDescent="0.25">
      <c r="A27" s="21" t="s">
        <v>306</v>
      </c>
      <c r="B27" s="17" t="s">
        <v>307</v>
      </c>
      <c r="C27" s="18">
        <v>10000000</v>
      </c>
      <c r="D27" s="42">
        <f t="shared" si="0"/>
        <v>2.1466945198534639E-3</v>
      </c>
    </row>
    <row r="28" spans="1:4" ht="19.5" customHeight="1" thickBot="1" x14ac:dyDescent="0.25">
      <c r="A28" s="20" t="s">
        <v>308</v>
      </c>
      <c r="B28" s="13" t="s">
        <v>309</v>
      </c>
      <c r="C28" s="14">
        <v>10000000</v>
      </c>
      <c r="D28" s="40">
        <f t="shared" si="0"/>
        <v>2.1466945198534639E-3</v>
      </c>
    </row>
    <row r="29" spans="1:4" ht="19.5" customHeight="1" thickBot="1" x14ac:dyDescent="0.25">
      <c r="A29" s="19" t="s">
        <v>310</v>
      </c>
      <c r="B29" s="15" t="s">
        <v>311</v>
      </c>
      <c r="C29" s="16">
        <v>4000000</v>
      </c>
      <c r="D29" s="41">
        <f t="shared" si="0"/>
        <v>8.5867780794138553E-4</v>
      </c>
    </row>
    <row r="30" spans="1:4" ht="19.5" customHeight="1" thickBot="1" x14ac:dyDescent="0.25">
      <c r="A30" s="20" t="s">
        <v>312</v>
      </c>
      <c r="B30" s="13" t="s">
        <v>313</v>
      </c>
      <c r="C30" s="14">
        <v>4000000</v>
      </c>
      <c r="D30" s="40">
        <f t="shared" si="0"/>
        <v>8.5867780794138553E-4</v>
      </c>
    </row>
    <row r="31" spans="1:4" s="5" customFormat="1" ht="19.5" customHeight="1" thickBot="1" x14ac:dyDescent="0.25">
      <c r="A31" s="31" t="s">
        <v>314</v>
      </c>
      <c r="B31" s="32" t="s">
        <v>232</v>
      </c>
      <c r="C31" s="33">
        <v>2300000000</v>
      </c>
      <c r="D31" s="39">
        <f t="shared" si="0"/>
        <v>0.49373973956629669</v>
      </c>
    </row>
    <row r="32" spans="1:4" ht="24.75" thickBot="1" x14ac:dyDescent="0.25">
      <c r="A32" s="20" t="s">
        <v>315</v>
      </c>
      <c r="B32" s="13" t="s">
        <v>316</v>
      </c>
      <c r="C32" s="14">
        <v>2300000000</v>
      </c>
      <c r="D32" s="40">
        <f t="shared" si="0"/>
        <v>0.49373973956629669</v>
      </c>
    </row>
    <row r="33" spans="1:4" ht="19.5" customHeight="1" thickBot="1" x14ac:dyDescent="0.25">
      <c r="A33" s="19" t="s">
        <v>317</v>
      </c>
      <c r="B33" s="15" t="s">
        <v>318</v>
      </c>
      <c r="C33" s="16">
        <v>2300000000</v>
      </c>
      <c r="D33" s="41">
        <f t="shared" si="0"/>
        <v>0.49373973956629669</v>
      </c>
    </row>
    <row r="34" spans="1:4" s="2" customFormat="1" ht="19.5" customHeight="1" thickBot="1" x14ac:dyDescent="0.25">
      <c r="A34" s="28" t="s">
        <v>319</v>
      </c>
      <c r="B34" s="29" t="s">
        <v>320</v>
      </c>
      <c r="C34" s="30">
        <v>738300000</v>
      </c>
      <c r="D34" s="43">
        <f t="shared" si="0"/>
        <v>0.15849045640078124</v>
      </c>
    </row>
    <row r="35" spans="1:4" s="2" customFormat="1" ht="19.5" customHeight="1" thickBot="1" x14ac:dyDescent="0.25">
      <c r="A35" s="19" t="s">
        <v>321</v>
      </c>
      <c r="B35" s="15" t="s">
        <v>322</v>
      </c>
      <c r="C35" s="16">
        <v>738300000</v>
      </c>
      <c r="D35" s="41">
        <f t="shared" si="0"/>
        <v>0.15849045640078124</v>
      </c>
    </row>
    <row r="36" spans="1:4" ht="19.5" customHeight="1" thickBot="1" x14ac:dyDescent="0.25">
      <c r="A36" s="20" t="s">
        <v>328</v>
      </c>
      <c r="B36" s="13" t="s">
        <v>329</v>
      </c>
      <c r="C36" s="14">
        <v>9200000</v>
      </c>
      <c r="D36" s="40">
        <f t="shared" si="0"/>
        <v>1.974958958265187E-3</v>
      </c>
    </row>
    <row r="37" spans="1:4" ht="19.5" customHeight="1" thickBot="1" x14ac:dyDescent="0.25">
      <c r="A37" s="22" t="s">
        <v>323</v>
      </c>
      <c r="B37" s="23" t="s">
        <v>324</v>
      </c>
      <c r="C37" s="24">
        <v>729100000</v>
      </c>
      <c r="D37" s="44">
        <f t="shared" si="0"/>
        <v>0.15651549744251606</v>
      </c>
    </row>
    <row r="38" spans="1:4" x14ac:dyDescent="0.2">
      <c r="A38" s="34"/>
      <c r="B38" s="35" t="s">
        <v>330</v>
      </c>
      <c r="C38" s="36">
        <f>+C6+C34</f>
        <v>4658324651</v>
      </c>
      <c r="D38" s="45">
        <f>+C38/$C$38</f>
        <v>1</v>
      </c>
    </row>
    <row r="39" spans="1:4" x14ac:dyDescent="0.2">
      <c r="A39" s="34"/>
      <c r="B39" s="34"/>
      <c r="C39" s="34"/>
      <c r="D39" s="34"/>
    </row>
    <row r="40" spans="1:4" x14ac:dyDescent="0.2">
      <c r="A40" s="34" t="s">
        <v>264</v>
      </c>
      <c r="B40" s="34"/>
      <c r="C40" s="34"/>
      <c r="D40" s="34"/>
    </row>
    <row r="41" spans="1:4" x14ac:dyDescent="0.2">
      <c r="A41" s="34"/>
      <c r="B41" s="34"/>
      <c r="C41" s="34"/>
      <c r="D41" s="34"/>
    </row>
    <row r="42" spans="1:4" x14ac:dyDescent="0.2">
      <c r="A42" s="34"/>
      <c r="B42" s="34"/>
      <c r="C42" s="34"/>
      <c r="D42" s="34"/>
    </row>
  </sheetData>
  <mergeCells count="6">
    <mergeCell ref="A4:A5"/>
    <mergeCell ref="B4:B5"/>
    <mergeCell ref="C4:C5"/>
    <mergeCell ref="D4:D5"/>
    <mergeCell ref="A1:D1"/>
    <mergeCell ref="A2:D2"/>
  </mergeCells>
  <hyperlinks>
    <hyperlink ref="A4" r:id="rId1" tooltip="Ordenar por esta columna" display="http://cgrweb.cgr.go.cr/apex/f?p=236:25:13392470755482:fsp_sort_2_desc::RP&amp;fsp_region_id=53454518722808804"/>
    <hyperlink ref="B4" r:id="rId2" tooltip="Ordenar por esta columna" display="http://cgrweb.cgr.go.cr/apex/f?p=236:25:13392470755482:fsp_sort_1::RP&amp;fsp_region_id=53454518722808804"/>
    <hyperlink ref="C4" r:id="rId3" tooltip="Ordenar por esta columna" display="http://cgrweb.cgr.go.cr/apex/f?p=236:25:13392470755482:fsp_sort_3::RP&amp;fsp_region_id=53454518722808804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opLeftCell="A121" workbookViewId="0">
      <selection activeCell="A124" sqref="A124:D126"/>
    </sheetView>
  </sheetViews>
  <sheetFormatPr baseColWidth="10" defaultRowHeight="12" x14ac:dyDescent="0.2"/>
  <cols>
    <col min="1" max="1" width="8.7109375" style="1" customWidth="1"/>
    <col min="2" max="2" width="60.7109375" style="1" customWidth="1"/>
    <col min="3" max="3" width="21.42578125" style="1" customWidth="1"/>
    <col min="4" max="4" width="11.7109375" style="1" customWidth="1"/>
    <col min="5" max="16384" width="11.42578125" style="1"/>
  </cols>
  <sheetData>
    <row r="1" spans="1:4" ht="15" x14ac:dyDescent="0.25">
      <c r="A1" s="12" t="s">
        <v>327</v>
      </c>
      <c r="B1" s="12"/>
      <c r="C1" s="12"/>
      <c r="D1" s="12"/>
    </row>
    <row r="2" spans="1:4" ht="15" x14ac:dyDescent="0.25">
      <c r="A2" s="12" t="s">
        <v>326</v>
      </c>
      <c r="B2" s="12"/>
      <c r="C2" s="12"/>
      <c r="D2" s="12"/>
    </row>
    <row r="3" spans="1:4" ht="15" x14ac:dyDescent="0.25">
      <c r="A3" s="12" t="s">
        <v>262</v>
      </c>
      <c r="B3" s="12"/>
      <c r="C3" s="12"/>
      <c r="D3" s="12"/>
    </row>
    <row r="4" spans="1:4" ht="12.75" thickBot="1" x14ac:dyDescent="0.25">
      <c r="A4" s="3"/>
      <c r="B4" s="3"/>
      <c r="C4" s="3"/>
    </row>
    <row r="5" spans="1:4" x14ac:dyDescent="0.2">
      <c r="A5" s="8" t="s">
        <v>86</v>
      </c>
      <c r="B5" s="10" t="s">
        <v>25</v>
      </c>
      <c r="C5" s="10" t="s">
        <v>87</v>
      </c>
      <c r="D5" s="10" t="s">
        <v>263</v>
      </c>
    </row>
    <row r="6" spans="1:4" ht="12.75" thickBot="1" x14ac:dyDescent="0.25">
      <c r="A6" s="9"/>
      <c r="B6" s="11"/>
      <c r="C6" s="11"/>
      <c r="D6" s="11"/>
    </row>
    <row r="7" spans="1:4" s="2" customFormat="1" ht="12.75" thickBot="1" x14ac:dyDescent="0.25">
      <c r="A7" s="25" t="s">
        <v>88</v>
      </c>
      <c r="B7" s="26" t="s">
        <v>0</v>
      </c>
      <c r="C7" s="27">
        <v>936901837.08000004</v>
      </c>
      <c r="D7" s="38">
        <f>+C7/$C$124</f>
        <v>0.59735689191413555</v>
      </c>
    </row>
    <row r="8" spans="1:4" s="5" customFormat="1" ht="12.75" thickBot="1" x14ac:dyDescent="0.25">
      <c r="A8" s="19" t="s">
        <v>89</v>
      </c>
      <c r="B8" s="15" t="s">
        <v>90</v>
      </c>
      <c r="C8" s="16">
        <v>327984264</v>
      </c>
      <c r="D8" s="41">
        <f t="shared" ref="D8:D71" si="0">+C8/$C$124</f>
        <v>0.20911866407521601</v>
      </c>
    </row>
    <row r="9" spans="1:4" ht="12.75" thickBot="1" x14ac:dyDescent="0.25">
      <c r="A9" s="20" t="s">
        <v>91</v>
      </c>
      <c r="B9" s="13" t="s">
        <v>92</v>
      </c>
      <c r="C9" s="14">
        <v>320684264</v>
      </c>
      <c r="D9" s="40">
        <f t="shared" si="0"/>
        <v>0.20446427538860185</v>
      </c>
    </row>
    <row r="10" spans="1:4" ht="12.75" thickBot="1" x14ac:dyDescent="0.25">
      <c r="A10" s="19" t="s">
        <v>93</v>
      </c>
      <c r="B10" s="15" t="s">
        <v>1</v>
      </c>
      <c r="C10" s="16">
        <v>7300000</v>
      </c>
      <c r="D10" s="41">
        <f t="shared" si="0"/>
        <v>4.654388686614175E-3</v>
      </c>
    </row>
    <row r="11" spans="1:4" ht="12.75" thickBot="1" x14ac:dyDescent="0.25">
      <c r="A11" s="20" t="s">
        <v>94</v>
      </c>
      <c r="B11" s="13" t="s">
        <v>95</v>
      </c>
      <c r="C11" s="14">
        <v>38345808</v>
      </c>
      <c r="D11" s="40">
        <f t="shared" si="0"/>
        <v>2.4448807525243744E-2</v>
      </c>
    </row>
    <row r="12" spans="1:4" ht="12.75" thickBot="1" x14ac:dyDescent="0.25">
      <c r="A12" s="19" t="s">
        <v>96</v>
      </c>
      <c r="B12" s="15" t="s">
        <v>2</v>
      </c>
      <c r="C12" s="16">
        <v>8400000</v>
      </c>
      <c r="D12" s="41">
        <f t="shared" si="0"/>
        <v>5.3557349270628865E-3</v>
      </c>
    </row>
    <row r="13" spans="1:4" ht="12.75" thickBot="1" x14ac:dyDescent="0.25">
      <c r="A13" s="20" t="s">
        <v>98</v>
      </c>
      <c r="B13" s="13" t="s">
        <v>4</v>
      </c>
      <c r="C13" s="14">
        <v>29945808</v>
      </c>
      <c r="D13" s="40">
        <f t="shared" si="0"/>
        <v>1.9093072598180858E-2</v>
      </c>
    </row>
    <row r="14" spans="1:4" ht="12.75" thickBot="1" x14ac:dyDescent="0.25">
      <c r="A14" s="19" t="s">
        <v>99</v>
      </c>
      <c r="B14" s="15" t="s">
        <v>5</v>
      </c>
      <c r="C14" s="16">
        <v>390386305.12</v>
      </c>
      <c r="D14" s="41">
        <f t="shared" si="0"/>
        <v>0.24890542492597775</v>
      </c>
    </row>
    <row r="15" spans="1:4" ht="12.75" thickBot="1" x14ac:dyDescent="0.25">
      <c r="A15" s="20" t="s">
        <v>100</v>
      </c>
      <c r="B15" s="13" t="s">
        <v>101</v>
      </c>
      <c r="C15" s="14">
        <v>114015005</v>
      </c>
      <c r="D15" s="40">
        <f t="shared" si="0"/>
        <v>7.2694541010446381E-2</v>
      </c>
    </row>
    <row r="16" spans="1:4" ht="12.75" thickBot="1" x14ac:dyDescent="0.25">
      <c r="A16" s="19" t="s">
        <v>102</v>
      </c>
      <c r="B16" s="15" t="s">
        <v>6</v>
      </c>
      <c r="C16" s="16">
        <v>125725650</v>
      </c>
      <c r="D16" s="41">
        <f t="shared" si="0"/>
        <v>8.0161101777700472E-2</v>
      </c>
    </row>
    <row r="17" spans="1:4" ht="12.75" thickBot="1" x14ac:dyDescent="0.25">
      <c r="A17" s="20" t="s">
        <v>103</v>
      </c>
      <c r="B17" s="13" t="s">
        <v>7</v>
      </c>
      <c r="C17" s="14">
        <v>58187458.119999997</v>
      </c>
      <c r="D17" s="40">
        <f t="shared" si="0"/>
        <v>3.7099595448844398E-2</v>
      </c>
    </row>
    <row r="18" spans="1:4" ht="12.75" thickBot="1" x14ac:dyDescent="0.25">
      <c r="A18" s="19" t="s">
        <v>104</v>
      </c>
      <c r="B18" s="15" t="s">
        <v>8</v>
      </c>
      <c r="C18" s="16">
        <v>53444022</v>
      </c>
      <c r="D18" s="41">
        <f t="shared" si="0"/>
        <v>3.4075239912871105E-2</v>
      </c>
    </row>
    <row r="19" spans="1:4" ht="12.75" thickBot="1" x14ac:dyDescent="0.25">
      <c r="A19" s="20" t="s">
        <v>105</v>
      </c>
      <c r="B19" s="13" t="s">
        <v>9</v>
      </c>
      <c r="C19" s="14">
        <v>39014170</v>
      </c>
      <c r="D19" s="40">
        <f t="shared" si="0"/>
        <v>2.4874946776115365E-2</v>
      </c>
    </row>
    <row r="20" spans="1:4" ht="24.75" thickBot="1" x14ac:dyDescent="0.25">
      <c r="A20" s="19" t="s">
        <v>106</v>
      </c>
      <c r="B20" s="15" t="s">
        <v>10</v>
      </c>
      <c r="C20" s="16">
        <v>111401420.95999999</v>
      </c>
      <c r="D20" s="41">
        <f t="shared" si="0"/>
        <v>7.1028152519036603E-2</v>
      </c>
    </row>
    <row r="21" spans="1:4" ht="24.75" thickBot="1" x14ac:dyDescent="0.25">
      <c r="A21" s="20" t="s">
        <v>107</v>
      </c>
      <c r="B21" s="13" t="s">
        <v>108</v>
      </c>
      <c r="C21" s="14">
        <v>61520187.700000003</v>
      </c>
      <c r="D21" s="40">
        <f t="shared" si="0"/>
        <v>3.9224502140994599E-2</v>
      </c>
    </row>
    <row r="22" spans="1:4" s="5" customFormat="1" ht="12.75" thickBot="1" x14ac:dyDescent="0.25">
      <c r="A22" s="19" t="s">
        <v>109</v>
      </c>
      <c r="B22" s="15" t="s">
        <v>110</v>
      </c>
      <c r="C22" s="16">
        <v>3325415.55</v>
      </c>
      <c r="D22" s="41">
        <f t="shared" si="0"/>
        <v>2.1202433581110759E-3</v>
      </c>
    </row>
    <row r="23" spans="1:4" ht="12.75" thickBot="1" x14ac:dyDescent="0.25">
      <c r="A23" s="20" t="s">
        <v>111</v>
      </c>
      <c r="B23" s="13" t="s">
        <v>112</v>
      </c>
      <c r="C23" s="14">
        <v>9976246.6500000004</v>
      </c>
      <c r="D23" s="40">
        <f t="shared" si="0"/>
        <v>6.3607300743332281E-3</v>
      </c>
    </row>
    <row r="24" spans="1:4" ht="24.75" thickBot="1" x14ac:dyDescent="0.25">
      <c r="A24" s="19" t="s">
        <v>113</v>
      </c>
      <c r="B24" s="15" t="s">
        <v>114</v>
      </c>
      <c r="C24" s="16">
        <v>33254155.510000002</v>
      </c>
      <c r="D24" s="41">
        <f t="shared" si="0"/>
        <v>2.1202433587486635E-2</v>
      </c>
    </row>
    <row r="25" spans="1:4" ht="12.75" thickBot="1" x14ac:dyDescent="0.25">
      <c r="A25" s="20" t="s">
        <v>115</v>
      </c>
      <c r="B25" s="13" t="s">
        <v>116</v>
      </c>
      <c r="C25" s="14">
        <v>3325415.55</v>
      </c>
      <c r="D25" s="40">
        <f t="shared" si="0"/>
        <v>2.1202433581110759E-3</v>
      </c>
    </row>
    <row r="26" spans="1:4" s="5" customFormat="1" ht="24.75" thickBot="1" x14ac:dyDescent="0.25">
      <c r="A26" s="19" t="s">
        <v>117</v>
      </c>
      <c r="B26" s="15" t="s">
        <v>118</v>
      </c>
      <c r="C26" s="16">
        <v>68784039</v>
      </c>
      <c r="D26" s="41">
        <f t="shared" si="0"/>
        <v>4.3855842868661399E-2</v>
      </c>
    </row>
    <row r="27" spans="1:4" ht="24.75" thickBot="1" x14ac:dyDescent="0.25">
      <c r="A27" s="20" t="s">
        <v>119</v>
      </c>
      <c r="B27" s="13" t="s">
        <v>11</v>
      </c>
      <c r="C27" s="14">
        <v>33786222</v>
      </c>
      <c r="D27" s="40">
        <f t="shared" si="0"/>
        <v>2.1541672526059583E-2</v>
      </c>
    </row>
    <row r="28" spans="1:4" ht="12.75" thickBot="1" x14ac:dyDescent="0.25">
      <c r="A28" s="19" t="s">
        <v>120</v>
      </c>
      <c r="B28" s="15" t="s">
        <v>121</v>
      </c>
      <c r="C28" s="16">
        <v>9976247</v>
      </c>
      <c r="D28" s="41">
        <f t="shared" si="0"/>
        <v>6.3607302974888506E-3</v>
      </c>
    </row>
    <row r="29" spans="1:4" ht="12.75" thickBot="1" x14ac:dyDescent="0.25">
      <c r="A29" s="20" t="s">
        <v>122</v>
      </c>
      <c r="B29" s="13" t="s">
        <v>123</v>
      </c>
      <c r="C29" s="14">
        <v>19952493</v>
      </c>
      <c r="D29" s="40">
        <f t="shared" si="0"/>
        <v>1.272145995739021E-2</v>
      </c>
    </row>
    <row r="30" spans="1:4" ht="12.75" thickBot="1" x14ac:dyDescent="0.25">
      <c r="A30" s="19" t="s">
        <v>124</v>
      </c>
      <c r="B30" s="15" t="s">
        <v>125</v>
      </c>
      <c r="C30" s="16">
        <v>5069077</v>
      </c>
      <c r="D30" s="41">
        <f t="shared" si="0"/>
        <v>3.2319800877227568E-3</v>
      </c>
    </row>
    <row r="31" spans="1:4" s="2" customFormat="1" ht="12.75" thickBot="1" x14ac:dyDescent="0.25">
      <c r="A31" s="28" t="s">
        <v>126</v>
      </c>
      <c r="B31" s="29" t="s">
        <v>12</v>
      </c>
      <c r="C31" s="30">
        <v>319992863</v>
      </c>
      <c r="D31" s="43">
        <f t="shared" si="0"/>
        <v>0.20402344675951778</v>
      </c>
    </row>
    <row r="32" spans="1:4" s="5" customFormat="1" ht="12.75" thickBot="1" x14ac:dyDescent="0.25">
      <c r="A32" s="19" t="s">
        <v>127</v>
      </c>
      <c r="B32" s="15" t="s">
        <v>13</v>
      </c>
      <c r="C32" s="16">
        <v>350000</v>
      </c>
      <c r="D32" s="41">
        <f t="shared" si="0"/>
        <v>2.2315562196095361E-4</v>
      </c>
    </row>
    <row r="33" spans="1:4" ht="12.75" thickBot="1" x14ac:dyDescent="0.25">
      <c r="A33" s="20" t="s">
        <v>128</v>
      </c>
      <c r="B33" s="13" t="s">
        <v>15</v>
      </c>
      <c r="C33" s="14">
        <v>350000</v>
      </c>
      <c r="D33" s="40">
        <f t="shared" si="0"/>
        <v>2.2315562196095361E-4</v>
      </c>
    </row>
    <row r="34" spans="1:4" ht="12.75" thickBot="1" x14ac:dyDescent="0.25">
      <c r="A34" s="19" t="s">
        <v>129</v>
      </c>
      <c r="B34" s="15" t="s">
        <v>130</v>
      </c>
      <c r="C34" s="16">
        <v>60576000</v>
      </c>
      <c r="D34" s="41">
        <f t="shared" si="0"/>
        <v>3.8622499874019216E-2</v>
      </c>
    </row>
    <row r="35" spans="1:4" ht="12.75" thickBot="1" x14ac:dyDescent="0.25">
      <c r="A35" s="20" t="s">
        <v>131</v>
      </c>
      <c r="B35" s="13" t="s">
        <v>16</v>
      </c>
      <c r="C35" s="14">
        <v>10000000</v>
      </c>
      <c r="D35" s="40">
        <f t="shared" si="0"/>
        <v>6.375874913170103E-3</v>
      </c>
    </row>
    <row r="36" spans="1:4" ht="12.75" thickBot="1" x14ac:dyDescent="0.25">
      <c r="A36" s="19" t="s">
        <v>132</v>
      </c>
      <c r="B36" s="15" t="s">
        <v>17</v>
      </c>
      <c r="C36" s="16">
        <v>35000000</v>
      </c>
      <c r="D36" s="41">
        <f t="shared" si="0"/>
        <v>2.2315562196095363E-2</v>
      </c>
    </row>
    <row r="37" spans="1:4" ht="12.75" thickBot="1" x14ac:dyDescent="0.25">
      <c r="A37" s="20" t="s">
        <v>133</v>
      </c>
      <c r="B37" s="13" t="s">
        <v>18</v>
      </c>
      <c r="C37" s="14">
        <v>76000</v>
      </c>
      <c r="D37" s="40">
        <f t="shared" si="0"/>
        <v>4.8456649340092782E-5</v>
      </c>
    </row>
    <row r="38" spans="1:4" s="5" customFormat="1" ht="12.75" thickBot="1" x14ac:dyDescent="0.25">
      <c r="A38" s="19" t="s">
        <v>134</v>
      </c>
      <c r="B38" s="15" t="s">
        <v>19</v>
      </c>
      <c r="C38" s="16">
        <v>14000000</v>
      </c>
      <c r="D38" s="41">
        <f t="shared" si="0"/>
        <v>8.9262248784381451E-3</v>
      </c>
    </row>
    <row r="39" spans="1:4" ht="12.75" thickBot="1" x14ac:dyDescent="0.25">
      <c r="A39" s="20" t="s">
        <v>135</v>
      </c>
      <c r="B39" s="13" t="s">
        <v>20</v>
      </c>
      <c r="C39" s="14">
        <v>1500000</v>
      </c>
      <c r="D39" s="40">
        <f t="shared" si="0"/>
        <v>9.5638123697551545E-4</v>
      </c>
    </row>
    <row r="40" spans="1:4" ht="12.75" thickBot="1" x14ac:dyDescent="0.25">
      <c r="A40" s="19" t="s">
        <v>136</v>
      </c>
      <c r="B40" s="15" t="s">
        <v>21</v>
      </c>
      <c r="C40" s="16">
        <v>8519500</v>
      </c>
      <c r="D40" s="41">
        <f t="shared" si="0"/>
        <v>5.4319266322752696E-3</v>
      </c>
    </row>
    <row r="41" spans="1:4" ht="12.75" thickBot="1" x14ac:dyDescent="0.25">
      <c r="A41" s="20" t="s">
        <v>137</v>
      </c>
      <c r="B41" s="13" t="s">
        <v>22</v>
      </c>
      <c r="C41" s="14">
        <v>6130000</v>
      </c>
      <c r="D41" s="40">
        <f t="shared" si="0"/>
        <v>3.9084113217732735E-3</v>
      </c>
    </row>
    <row r="42" spans="1:4" ht="12.75" thickBot="1" x14ac:dyDescent="0.25">
      <c r="A42" s="19" t="s">
        <v>138</v>
      </c>
      <c r="B42" s="15" t="s">
        <v>23</v>
      </c>
      <c r="C42" s="16">
        <v>800000</v>
      </c>
      <c r="D42" s="41">
        <f t="shared" si="0"/>
        <v>5.1006999305360824E-4</v>
      </c>
    </row>
    <row r="43" spans="1:4" s="2" customFormat="1" ht="12.75" thickBot="1" x14ac:dyDescent="0.25">
      <c r="A43" s="20" t="s">
        <v>139</v>
      </c>
      <c r="B43" s="13" t="s">
        <v>24</v>
      </c>
      <c r="C43" s="14">
        <v>589500</v>
      </c>
      <c r="D43" s="40">
        <f t="shared" si="0"/>
        <v>3.7585782613137756E-4</v>
      </c>
    </row>
    <row r="44" spans="1:4" s="5" customFormat="1" ht="12.75" thickBot="1" x14ac:dyDescent="0.25">
      <c r="A44" s="19" t="s">
        <v>140</v>
      </c>
      <c r="B44" s="15" t="s">
        <v>26</v>
      </c>
      <c r="C44" s="16">
        <v>300000</v>
      </c>
      <c r="D44" s="41">
        <f t="shared" si="0"/>
        <v>1.9127624739510309E-4</v>
      </c>
    </row>
    <row r="45" spans="1:4" ht="12.75" thickBot="1" x14ac:dyDescent="0.25">
      <c r="A45" s="20" t="s">
        <v>142</v>
      </c>
      <c r="B45" s="13" t="s">
        <v>28</v>
      </c>
      <c r="C45" s="14">
        <v>400000</v>
      </c>
      <c r="D45" s="40">
        <f t="shared" si="0"/>
        <v>2.5503499652680412E-4</v>
      </c>
    </row>
    <row r="46" spans="1:4" s="5" customFormat="1" ht="12.75" thickBot="1" x14ac:dyDescent="0.25">
      <c r="A46" s="19" t="s">
        <v>143</v>
      </c>
      <c r="B46" s="15" t="s">
        <v>29</v>
      </c>
      <c r="C46" s="16">
        <v>300000</v>
      </c>
      <c r="D46" s="41">
        <f t="shared" si="0"/>
        <v>1.9127624739510309E-4</v>
      </c>
    </row>
    <row r="47" spans="1:4" ht="12.75" thickBot="1" x14ac:dyDescent="0.25">
      <c r="A47" s="20" t="s">
        <v>144</v>
      </c>
      <c r="B47" s="13" t="s">
        <v>30</v>
      </c>
      <c r="C47" s="14">
        <v>150653344</v>
      </c>
      <c r="D47" s="40">
        <f t="shared" si="0"/>
        <v>9.6054687659478569E-2</v>
      </c>
    </row>
    <row r="48" spans="1:4" ht="12.75" thickBot="1" x14ac:dyDescent="0.25">
      <c r="A48" s="19" t="s">
        <v>145</v>
      </c>
      <c r="B48" s="15" t="s">
        <v>31</v>
      </c>
      <c r="C48" s="16">
        <v>8000000</v>
      </c>
      <c r="D48" s="41">
        <f t="shared" si="0"/>
        <v>5.1006999305360824E-3</v>
      </c>
    </row>
    <row r="49" spans="1:4" ht="12.75" thickBot="1" x14ac:dyDescent="0.25">
      <c r="A49" s="20" t="s">
        <v>146</v>
      </c>
      <c r="B49" s="13" t="s">
        <v>32</v>
      </c>
      <c r="C49" s="14">
        <v>90867952</v>
      </c>
      <c r="D49" s="40">
        <f t="shared" si="0"/>
        <v>5.7936269556794512E-2</v>
      </c>
    </row>
    <row r="50" spans="1:4" ht="12.75" thickBot="1" x14ac:dyDescent="0.25">
      <c r="A50" s="19" t="s">
        <v>147</v>
      </c>
      <c r="B50" s="15" t="s">
        <v>33</v>
      </c>
      <c r="C50" s="16">
        <v>51785392</v>
      </c>
      <c r="D50" s="41">
        <f t="shared" si="0"/>
        <v>3.3017718172147978E-2</v>
      </c>
    </row>
    <row r="51" spans="1:4" ht="12.75" thickBot="1" x14ac:dyDescent="0.25">
      <c r="A51" s="20" t="s">
        <v>148</v>
      </c>
      <c r="B51" s="13" t="s">
        <v>149</v>
      </c>
      <c r="C51" s="14">
        <v>27737500</v>
      </c>
      <c r="D51" s="40">
        <f t="shared" si="0"/>
        <v>1.7685083040405572E-2</v>
      </c>
    </row>
    <row r="52" spans="1:4" s="5" customFormat="1" ht="12.75" thickBot="1" x14ac:dyDescent="0.25">
      <c r="A52" s="19" t="s">
        <v>150</v>
      </c>
      <c r="B52" s="15" t="s">
        <v>34</v>
      </c>
      <c r="C52" s="16">
        <v>3857500</v>
      </c>
      <c r="D52" s="41">
        <f t="shared" si="0"/>
        <v>2.4594937477553673E-3</v>
      </c>
    </row>
    <row r="53" spans="1:4" ht="12.75" thickBot="1" x14ac:dyDescent="0.25">
      <c r="A53" s="20" t="s">
        <v>151</v>
      </c>
      <c r="B53" s="13" t="s">
        <v>35</v>
      </c>
      <c r="C53" s="14">
        <v>18880000</v>
      </c>
      <c r="D53" s="40">
        <f t="shared" si="0"/>
        <v>1.2037651836065155E-2</v>
      </c>
    </row>
    <row r="54" spans="1:4" ht="12.75" thickBot="1" x14ac:dyDescent="0.25">
      <c r="A54" s="19" t="s">
        <v>152</v>
      </c>
      <c r="B54" s="15" t="s">
        <v>36</v>
      </c>
      <c r="C54" s="16">
        <v>2000000</v>
      </c>
      <c r="D54" s="41">
        <f t="shared" si="0"/>
        <v>1.2751749826340206E-3</v>
      </c>
    </row>
    <row r="55" spans="1:4" ht="12.75" thickBot="1" x14ac:dyDescent="0.25">
      <c r="A55" s="20" t="s">
        <v>153</v>
      </c>
      <c r="B55" s="13" t="s">
        <v>37</v>
      </c>
      <c r="C55" s="14">
        <v>3000000</v>
      </c>
      <c r="D55" s="40">
        <f t="shared" si="0"/>
        <v>1.9127624739510309E-3</v>
      </c>
    </row>
    <row r="56" spans="1:4" ht="12.75" thickBot="1" x14ac:dyDescent="0.25">
      <c r="A56" s="19" t="s">
        <v>154</v>
      </c>
      <c r="B56" s="15" t="s">
        <v>155</v>
      </c>
      <c r="C56" s="16">
        <v>22500000</v>
      </c>
      <c r="D56" s="41">
        <f t="shared" si="0"/>
        <v>1.4345718554632732E-2</v>
      </c>
    </row>
    <row r="57" spans="1:4" ht="12.75" thickBot="1" x14ac:dyDescent="0.25">
      <c r="A57" s="20" t="s">
        <v>156</v>
      </c>
      <c r="B57" s="13" t="s">
        <v>38</v>
      </c>
      <c r="C57" s="14">
        <v>22500000</v>
      </c>
      <c r="D57" s="40">
        <f t="shared" si="0"/>
        <v>1.4345718554632732E-2</v>
      </c>
    </row>
    <row r="58" spans="1:4" ht="12.75" thickBot="1" x14ac:dyDescent="0.25">
      <c r="A58" s="19" t="s">
        <v>157</v>
      </c>
      <c r="B58" s="15" t="s">
        <v>39</v>
      </c>
      <c r="C58" s="16">
        <v>5950000</v>
      </c>
      <c r="D58" s="41">
        <f t="shared" si="0"/>
        <v>3.7936455733362114E-3</v>
      </c>
    </row>
    <row r="59" spans="1:4" ht="12.75" thickBot="1" x14ac:dyDescent="0.25">
      <c r="A59" s="20" t="s">
        <v>158</v>
      </c>
      <c r="B59" s="13" t="s">
        <v>40</v>
      </c>
      <c r="C59" s="14">
        <v>2450000</v>
      </c>
      <c r="D59" s="40">
        <f t="shared" si="0"/>
        <v>1.5620893537266754E-3</v>
      </c>
    </row>
    <row r="60" spans="1:4" s="5" customFormat="1" ht="12.75" thickBot="1" x14ac:dyDescent="0.25">
      <c r="A60" s="19" t="s">
        <v>159</v>
      </c>
      <c r="B60" s="15" t="s">
        <v>41</v>
      </c>
      <c r="C60" s="16">
        <v>3000000</v>
      </c>
      <c r="D60" s="41">
        <f t="shared" si="0"/>
        <v>1.9127624739510309E-3</v>
      </c>
    </row>
    <row r="61" spans="1:4" ht="12.75" thickBot="1" x14ac:dyDescent="0.25">
      <c r="A61" s="20" t="s">
        <v>160</v>
      </c>
      <c r="B61" s="13" t="s">
        <v>42</v>
      </c>
      <c r="C61" s="14">
        <v>500000</v>
      </c>
      <c r="D61" s="40">
        <f t="shared" si="0"/>
        <v>3.1879374565850515E-4</v>
      </c>
    </row>
    <row r="62" spans="1:4" ht="12.75" thickBot="1" x14ac:dyDescent="0.25">
      <c r="A62" s="19" t="s">
        <v>161</v>
      </c>
      <c r="B62" s="15" t="s">
        <v>162</v>
      </c>
      <c r="C62" s="16">
        <v>41431519</v>
      </c>
      <c r="D62" s="41">
        <f t="shared" si="0"/>
        <v>2.6416218260663048E-2</v>
      </c>
    </row>
    <row r="63" spans="1:4" ht="12.75" thickBot="1" x14ac:dyDescent="0.25">
      <c r="A63" s="20" t="s">
        <v>163</v>
      </c>
      <c r="B63" s="13" t="s">
        <v>164</v>
      </c>
      <c r="C63" s="14">
        <v>9281519</v>
      </c>
      <c r="D63" s="40">
        <f t="shared" si="0"/>
        <v>5.9177804148211662E-3</v>
      </c>
    </row>
    <row r="64" spans="1:4" ht="12.75" thickBot="1" x14ac:dyDescent="0.25">
      <c r="A64" s="19" t="s">
        <v>165</v>
      </c>
      <c r="B64" s="15" t="s">
        <v>166</v>
      </c>
      <c r="C64" s="16">
        <v>3200000</v>
      </c>
      <c r="D64" s="41">
        <f t="shared" si="0"/>
        <v>2.040279972214433E-3</v>
      </c>
    </row>
    <row r="65" spans="1:4" s="5" customFormat="1" ht="12.75" thickBot="1" x14ac:dyDescent="0.25">
      <c r="A65" s="20" t="s">
        <v>167</v>
      </c>
      <c r="B65" s="13" t="s">
        <v>168</v>
      </c>
      <c r="C65" s="14">
        <v>1530000</v>
      </c>
      <c r="D65" s="40">
        <f t="shared" si="0"/>
        <v>9.7550886171502576E-4</v>
      </c>
    </row>
    <row r="66" spans="1:4" ht="12.75" thickBot="1" x14ac:dyDescent="0.25">
      <c r="A66" s="19" t="s">
        <v>169</v>
      </c>
      <c r="B66" s="15" t="s">
        <v>170</v>
      </c>
      <c r="C66" s="16">
        <v>5100000</v>
      </c>
      <c r="D66" s="41">
        <f t="shared" si="0"/>
        <v>3.2516962057167528E-3</v>
      </c>
    </row>
    <row r="67" spans="1:4" ht="12.75" thickBot="1" x14ac:dyDescent="0.25">
      <c r="A67" s="20" t="s">
        <v>252</v>
      </c>
      <c r="B67" s="13" t="s">
        <v>253</v>
      </c>
      <c r="C67" s="14">
        <v>575000</v>
      </c>
      <c r="D67" s="40">
        <f t="shared" si="0"/>
        <v>3.6661280750728092E-4</v>
      </c>
    </row>
    <row r="68" spans="1:4" ht="12.75" thickBot="1" x14ac:dyDescent="0.25">
      <c r="A68" s="19" t="s">
        <v>171</v>
      </c>
      <c r="B68" s="15" t="s">
        <v>172</v>
      </c>
      <c r="C68" s="16">
        <v>3390000</v>
      </c>
      <c r="D68" s="41">
        <f t="shared" si="0"/>
        <v>2.161421595564665E-3</v>
      </c>
    </row>
    <row r="69" spans="1:4" ht="24.75" thickBot="1" x14ac:dyDescent="0.25">
      <c r="A69" s="20" t="s">
        <v>173</v>
      </c>
      <c r="B69" s="13" t="s">
        <v>174</v>
      </c>
      <c r="C69" s="14">
        <v>16955000</v>
      </c>
      <c r="D69" s="40">
        <f t="shared" si="0"/>
        <v>1.081029591527991E-2</v>
      </c>
    </row>
    <row r="70" spans="1:4" s="5" customFormat="1" ht="12.75" thickBot="1" x14ac:dyDescent="0.25">
      <c r="A70" s="19" t="s">
        <v>175</v>
      </c>
      <c r="B70" s="15" t="s">
        <v>176</v>
      </c>
      <c r="C70" s="16">
        <v>1400000</v>
      </c>
      <c r="D70" s="41">
        <f t="shared" si="0"/>
        <v>8.9262248784381442E-4</v>
      </c>
    </row>
    <row r="71" spans="1:4" ht="12.75" thickBot="1" x14ac:dyDescent="0.25">
      <c r="A71" s="20" t="s">
        <v>177</v>
      </c>
      <c r="B71" s="13" t="s">
        <v>43</v>
      </c>
      <c r="C71" s="14">
        <v>1025000</v>
      </c>
      <c r="D71" s="40">
        <f t="shared" si="0"/>
        <v>6.5352717859993561E-4</v>
      </c>
    </row>
    <row r="72" spans="1:4" s="5" customFormat="1" ht="12.75" thickBot="1" x14ac:dyDescent="0.25">
      <c r="A72" s="19" t="s">
        <v>178</v>
      </c>
      <c r="B72" s="15" t="s">
        <v>44</v>
      </c>
      <c r="C72" s="16">
        <v>1025000</v>
      </c>
      <c r="D72" s="41">
        <f t="shared" ref="D72:D123" si="1">+C72/$C$124</f>
        <v>6.5352717859993561E-4</v>
      </c>
    </row>
    <row r="73" spans="1:4" ht="12.75" thickBot="1" x14ac:dyDescent="0.25">
      <c r="A73" s="20" t="s">
        <v>179</v>
      </c>
      <c r="B73" s="13" t="s">
        <v>45</v>
      </c>
      <c r="C73" s="14">
        <v>1250000</v>
      </c>
      <c r="D73" s="40">
        <f t="shared" si="1"/>
        <v>7.9698436414626288E-4</v>
      </c>
    </row>
    <row r="74" spans="1:4" ht="12.75" thickBot="1" x14ac:dyDescent="0.25">
      <c r="A74" s="19" t="s">
        <v>180</v>
      </c>
      <c r="B74" s="15" t="s">
        <v>46</v>
      </c>
      <c r="C74" s="16">
        <v>500000</v>
      </c>
      <c r="D74" s="41">
        <f t="shared" si="1"/>
        <v>3.1879374565850515E-4</v>
      </c>
    </row>
    <row r="75" spans="1:4" ht="12.75" thickBot="1" x14ac:dyDescent="0.25">
      <c r="A75" s="20" t="s">
        <v>181</v>
      </c>
      <c r="B75" s="13" t="s">
        <v>47</v>
      </c>
      <c r="C75" s="14">
        <v>750000</v>
      </c>
      <c r="D75" s="40">
        <f t="shared" si="1"/>
        <v>4.7819061848775773E-4</v>
      </c>
    </row>
    <row r="76" spans="1:4" s="6" customFormat="1" ht="12.75" thickBot="1" x14ac:dyDescent="0.25">
      <c r="A76" s="50" t="s">
        <v>182</v>
      </c>
      <c r="B76" s="51" t="s">
        <v>49</v>
      </c>
      <c r="C76" s="52">
        <v>31617500</v>
      </c>
      <c r="D76" s="53">
        <f t="shared" si="1"/>
        <v>2.0158922506715575E-2</v>
      </c>
    </row>
    <row r="77" spans="1:4" ht="12.75" thickBot="1" x14ac:dyDescent="0.25">
      <c r="A77" s="20" t="s">
        <v>183</v>
      </c>
      <c r="B77" s="13" t="s">
        <v>184</v>
      </c>
      <c r="C77" s="14">
        <v>13525000</v>
      </c>
      <c r="D77" s="40">
        <f t="shared" si="1"/>
        <v>8.6233708200625647E-3</v>
      </c>
    </row>
    <row r="78" spans="1:4" ht="12.75" thickBot="1" x14ac:dyDescent="0.25">
      <c r="A78" s="19" t="s">
        <v>185</v>
      </c>
      <c r="B78" s="15" t="s">
        <v>50</v>
      </c>
      <c r="C78" s="16">
        <v>8010000</v>
      </c>
      <c r="D78" s="41">
        <f t="shared" si="1"/>
        <v>5.1070758054492524E-3</v>
      </c>
    </row>
    <row r="79" spans="1:4" ht="12.75" thickBot="1" x14ac:dyDescent="0.25">
      <c r="A79" s="20" t="s">
        <v>186</v>
      </c>
      <c r="B79" s="13" t="s">
        <v>51</v>
      </c>
      <c r="C79" s="14">
        <v>80000</v>
      </c>
      <c r="D79" s="40">
        <f t="shared" si="1"/>
        <v>5.1006999305360824E-5</v>
      </c>
    </row>
    <row r="80" spans="1:4" ht="12.75" thickBot="1" x14ac:dyDescent="0.25">
      <c r="A80" s="19" t="s">
        <v>187</v>
      </c>
      <c r="B80" s="15" t="s">
        <v>53</v>
      </c>
      <c r="C80" s="16">
        <v>4785000</v>
      </c>
      <c r="D80" s="41">
        <f t="shared" si="1"/>
        <v>3.0508561459518945E-3</v>
      </c>
    </row>
    <row r="81" spans="1:4" ht="12.75" thickBot="1" x14ac:dyDescent="0.25">
      <c r="A81" s="20" t="s">
        <v>188</v>
      </c>
      <c r="B81" s="13" t="s">
        <v>189</v>
      </c>
      <c r="C81" s="14">
        <v>650000</v>
      </c>
      <c r="D81" s="40">
        <f t="shared" si="1"/>
        <v>4.144318693560567E-4</v>
      </c>
    </row>
    <row r="82" spans="1:4" ht="12.75" thickBot="1" x14ac:dyDescent="0.25">
      <c r="A82" s="19" t="s">
        <v>190</v>
      </c>
      <c r="B82" s="15" t="s">
        <v>54</v>
      </c>
      <c r="C82" s="16">
        <v>1500000</v>
      </c>
      <c r="D82" s="41">
        <f t="shared" si="1"/>
        <v>9.5638123697551545E-4</v>
      </c>
    </row>
    <row r="83" spans="1:4" ht="12.75" thickBot="1" x14ac:dyDescent="0.25">
      <c r="A83" s="20" t="s">
        <v>191</v>
      </c>
      <c r="B83" s="13" t="s">
        <v>56</v>
      </c>
      <c r="C83" s="14">
        <v>1500000</v>
      </c>
      <c r="D83" s="40">
        <f t="shared" si="1"/>
        <v>9.5638123697551545E-4</v>
      </c>
    </row>
    <row r="84" spans="1:4" s="5" customFormat="1" ht="24.75" thickBot="1" x14ac:dyDescent="0.25">
      <c r="A84" s="19" t="s">
        <v>192</v>
      </c>
      <c r="B84" s="15" t="s">
        <v>57</v>
      </c>
      <c r="C84" s="16">
        <v>5848000</v>
      </c>
      <c r="D84" s="41">
        <f t="shared" si="1"/>
        <v>3.7286116492218765E-3</v>
      </c>
    </row>
    <row r="85" spans="1:4" ht="12.75" thickBot="1" x14ac:dyDescent="0.25">
      <c r="A85" s="20" t="s">
        <v>193</v>
      </c>
      <c r="B85" s="13" t="s">
        <v>58</v>
      </c>
      <c r="C85" s="14">
        <v>1400000</v>
      </c>
      <c r="D85" s="40">
        <f t="shared" si="1"/>
        <v>8.9262248784381442E-4</v>
      </c>
    </row>
    <row r="86" spans="1:4" ht="12.75" thickBot="1" x14ac:dyDescent="0.25">
      <c r="A86" s="19" t="s">
        <v>194</v>
      </c>
      <c r="B86" s="15" t="s">
        <v>59</v>
      </c>
      <c r="C86" s="16">
        <v>968000</v>
      </c>
      <c r="D86" s="41">
        <f t="shared" si="1"/>
        <v>6.1718469159486602E-4</v>
      </c>
    </row>
    <row r="87" spans="1:4" ht="12.75" thickBot="1" x14ac:dyDescent="0.25">
      <c r="A87" s="20" t="s">
        <v>195</v>
      </c>
      <c r="B87" s="13" t="s">
        <v>60</v>
      </c>
      <c r="C87" s="14">
        <v>290000</v>
      </c>
      <c r="D87" s="40">
        <f t="shared" si="1"/>
        <v>1.8490037248193299E-4</v>
      </c>
    </row>
    <row r="88" spans="1:4" ht="12.75" thickBot="1" x14ac:dyDescent="0.25">
      <c r="A88" s="19" t="s">
        <v>196</v>
      </c>
      <c r="B88" s="15" t="s">
        <v>61</v>
      </c>
      <c r="C88" s="16">
        <v>2210000</v>
      </c>
      <c r="D88" s="41">
        <f t="shared" si="1"/>
        <v>1.4090683558105929E-3</v>
      </c>
    </row>
    <row r="89" spans="1:4" s="2" customFormat="1" ht="12.75" thickBot="1" x14ac:dyDescent="0.25">
      <c r="A89" s="20" t="s">
        <v>197</v>
      </c>
      <c r="B89" s="13" t="s">
        <v>62</v>
      </c>
      <c r="C89" s="14">
        <v>50000</v>
      </c>
      <c r="D89" s="40">
        <f t="shared" si="1"/>
        <v>3.1879374565850515E-5</v>
      </c>
    </row>
    <row r="90" spans="1:4" s="5" customFormat="1" ht="12.75" thickBot="1" x14ac:dyDescent="0.25">
      <c r="A90" s="19" t="s">
        <v>198</v>
      </c>
      <c r="B90" s="15" t="s">
        <v>63</v>
      </c>
      <c r="C90" s="16">
        <v>370000</v>
      </c>
      <c r="D90" s="41">
        <f t="shared" si="1"/>
        <v>2.3590737178729381E-4</v>
      </c>
    </row>
    <row r="91" spans="1:4" ht="12.75" thickBot="1" x14ac:dyDescent="0.25">
      <c r="A91" s="20" t="s">
        <v>199</v>
      </c>
      <c r="B91" s="13" t="s">
        <v>200</v>
      </c>
      <c r="C91" s="14">
        <v>560000</v>
      </c>
      <c r="D91" s="40">
        <f t="shared" si="1"/>
        <v>3.5704899513752577E-4</v>
      </c>
    </row>
    <row r="92" spans="1:4" ht="12.75" thickBot="1" x14ac:dyDescent="0.25">
      <c r="A92" s="19" t="s">
        <v>201</v>
      </c>
      <c r="B92" s="15" t="s">
        <v>64</v>
      </c>
      <c r="C92" s="16">
        <v>1900000</v>
      </c>
      <c r="D92" s="41">
        <f t="shared" si="1"/>
        <v>1.2114162335023196E-3</v>
      </c>
    </row>
    <row r="93" spans="1:4" ht="12.75" thickBot="1" x14ac:dyDescent="0.25">
      <c r="A93" s="20" t="s">
        <v>202</v>
      </c>
      <c r="B93" s="13" t="s">
        <v>65</v>
      </c>
      <c r="C93" s="14">
        <v>300000</v>
      </c>
      <c r="D93" s="40">
        <f t="shared" si="1"/>
        <v>1.9127624739510309E-4</v>
      </c>
    </row>
    <row r="94" spans="1:4" ht="12.75" thickBot="1" x14ac:dyDescent="0.25">
      <c r="A94" s="19" t="s">
        <v>203</v>
      </c>
      <c r="B94" s="15" t="s">
        <v>66</v>
      </c>
      <c r="C94" s="16">
        <v>1600000</v>
      </c>
      <c r="D94" s="41">
        <f t="shared" si="1"/>
        <v>1.0201399861072165E-3</v>
      </c>
    </row>
    <row r="95" spans="1:4" s="5" customFormat="1" ht="12.75" thickBot="1" x14ac:dyDescent="0.25">
      <c r="A95" s="20" t="s">
        <v>204</v>
      </c>
      <c r="B95" s="13" t="s">
        <v>205</v>
      </c>
      <c r="C95" s="14">
        <v>8844500</v>
      </c>
      <c r="D95" s="40">
        <f t="shared" si="1"/>
        <v>5.6391425669532974E-3</v>
      </c>
    </row>
    <row r="96" spans="1:4" ht="12.75" thickBot="1" x14ac:dyDescent="0.25">
      <c r="A96" s="19" t="s">
        <v>206</v>
      </c>
      <c r="B96" s="15" t="s">
        <v>207</v>
      </c>
      <c r="C96" s="16">
        <v>2109500</v>
      </c>
      <c r="D96" s="41">
        <f t="shared" si="1"/>
        <v>1.3449908129332332E-3</v>
      </c>
    </row>
    <row r="97" spans="1:4" s="5" customFormat="1" ht="12.75" thickBot="1" x14ac:dyDescent="0.25">
      <c r="A97" s="20" t="s">
        <v>208</v>
      </c>
      <c r="B97" s="13" t="s">
        <v>69</v>
      </c>
      <c r="C97" s="14">
        <v>3105000</v>
      </c>
      <c r="D97" s="40">
        <f t="shared" si="1"/>
        <v>1.9797091605393172E-3</v>
      </c>
    </row>
    <row r="98" spans="1:4" ht="12.75" thickBot="1" x14ac:dyDescent="0.25">
      <c r="A98" s="19" t="s">
        <v>209</v>
      </c>
      <c r="B98" s="15" t="s">
        <v>70</v>
      </c>
      <c r="C98" s="16">
        <v>605000</v>
      </c>
      <c r="D98" s="41">
        <f t="shared" si="1"/>
        <v>3.8574043224679123E-4</v>
      </c>
    </row>
    <row r="99" spans="1:4" ht="12.75" thickBot="1" x14ac:dyDescent="0.25">
      <c r="A99" s="20" t="s">
        <v>210</v>
      </c>
      <c r="B99" s="13" t="s">
        <v>211</v>
      </c>
      <c r="C99" s="14">
        <v>2450000</v>
      </c>
      <c r="D99" s="40">
        <f t="shared" si="1"/>
        <v>1.5620893537266754E-3</v>
      </c>
    </row>
    <row r="100" spans="1:4" ht="12.75" thickBot="1" x14ac:dyDescent="0.25">
      <c r="A100" s="19" t="s">
        <v>212</v>
      </c>
      <c r="B100" s="15" t="s">
        <v>213</v>
      </c>
      <c r="C100" s="16">
        <v>300000</v>
      </c>
      <c r="D100" s="41">
        <f t="shared" si="1"/>
        <v>1.9127624739510309E-4</v>
      </c>
    </row>
    <row r="101" spans="1:4" ht="12.75" thickBot="1" x14ac:dyDescent="0.25">
      <c r="A101" s="20" t="s">
        <v>214</v>
      </c>
      <c r="B101" s="13" t="s">
        <v>215</v>
      </c>
      <c r="C101" s="14">
        <v>125000</v>
      </c>
      <c r="D101" s="40">
        <f t="shared" si="1"/>
        <v>7.9698436414626288E-5</v>
      </c>
    </row>
    <row r="102" spans="1:4" ht="12.75" thickBot="1" x14ac:dyDescent="0.25">
      <c r="A102" s="19" t="s">
        <v>216</v>
      </c>
      <c r="B102" s="15" t="s">
        <v>217</v>
      </c>
      <c r="C102" s="16">
        <v>150000</v>
      </c>
      <c r="D102" s="41">
        <f t="shared" si="1"/>
        <v>9.5638123697551545E-5</v>
      </c>
    </row>
    <row r="103" spans="1:4" s="2" customFormat="1" ht="12.75" thickBot="1" x14ac:dyDescent="0.25">
      <c r="A103" s="28" t="s">
        <v>218</v>
      </c>
      <c r="B103" s="29" t="s">
        <v>71</v>
      </c>
      <c r="C103" s="30">
        <v>2500000</v>
      </c>
      <c r="D103" s="43">
        <f t="shared" si="1"/>
        <v>1.5939687282925258E-3</v>
      </c>
    </row>
    <row r="104" spans="1:4" ht="12.75" thickBot="1" x14ac:dyDescent="0.25">
      <c r="A104" s="19" t="s">
        <v>219</v>
      </c>
      <c r="B104" s="15" t="s">
        <v>72</v>
      </c>
      <c r="C104" s="16">
        <v>2500000</v>
      </c>
      <c r="D104" s="41">
        <f t="shared" si="1"/>
        <v>1.5939687282925258E-3</v>
      </c>
    </row>
    <row r="105" spans="1:4" s="5" customFormat="1" ht="12.75" thickBot="1" x14ac:dyDescent="0.25">
      <c r="A105" s="20" t="s">
        <v>220</v>
      </c>
      <c r="B105" s="13" t="s">
        <v>73</v>
      </c>
      <c r="C105" s="14">
        <v>2500000</v>
      </c>
      <c r="D105" s="40">
        <f t="shared" si="1"/>
        <v>1.5939687282925258E-3</v>
      </c>
    </row>
    <row r="106" spans="1:4" s="2" customFormat="1" ht="12.75" thickBot="1" x14ac:dyDescent="0.25">
      <c r="A106" s="50" t="s">
        <v>221</v>
      </c>
      <c r="B106" s="51" t="s">
        <v>74</v>
      </c>
      <c r="C106" s="52">
        <v>5400000</v>
      </c>
      <c r="D106" s="53">
        <f t="shared" si="1"/>
        <v>3.4429724531118556E-3</v>
      </c>
    </row>
    <row r="107" spans="1:4" ht="12.75" thickBot="1" x14ac:dyDescent="0.25">
      <c r="A107" s="20" t="s">
        <v>222</v>
      </c>
      <c r="B107" s="13" t="s">
        <v>75</v>
      </c>
      <c r="C107" s="14">
        <v>4500000</v>
      </c>
      <c r="D107" s="40">
        <f t="shared" si="1"/>
        <v>2.8691437109265466E-3</v>
      </c>
    </row>
    <row r="108" spans="1:4" s="5" customFormat="1" ht="12.75" thickBot="1" x14ac:dyDescent="0.25">
      <c r="A108" s="19" t="s">
        <v>223</v>
      </c>
      <c r="B108" s="15" t="s">
        <v>76</v>
      </c>
      <c r="C108" s="16">
        <v>500000</v>
      </c>
      <c r="D108" s="41">
        <f t="shared" si="1"/>
        <v>3.1879374565850515E-4</v>
      </c>
    </row>
    <row r="109" spans="1:4" ht="12.75" thickBot="1" x14ac:dyDescent="0.25">
      <c r="A109" s="20" t="s">
        <v>224</v>
      </c>
      <c r="B109" s="13" t="s">
        <v>77</v>
      </c>
      <c r="C109" s="14">
        <v>1500000</v>
      </c>
      <c r="D109" s="40">
        <f t="shared" si="1"/>
        <v>9.5638123697551545E-4</v>
      </c>
    </row>
    <row r="110" spans="1:4" ht="12.75" thickBot="1" x14ac:dyDescent="0.25">
      <c r="A110" s="21" t="s">
        <v>226</v>
      </c>
      <c r="B110" s="17" t="s">
        <v>79</v>
      </c>
      <c r="C110" s="18">
        <v>500000</v>
      </c>
      <c r="D110" s="42">
        <f t="shared" si="1"/>
        <v>3.1879374565850515E-4</v>
      </c>
    </row>
    <row r="111" spans="1:4" ht="12.75" thickBot="1" x14ac:dyDescent="0.25">
      <c r="A111" s="20" t="s">
        <v>227</v>
      </c>
      <c r="B111" s="13" t="s">
        <v>228</v>
      </c>
      <c r="C111" s="14">
        <v>2000000</v>
      </c>
      <c r="D111" s="40">
        <f t="shared" si="1"/>
        <v>1.2751749826340206E-3</v>
      </c>
    </row>
    <row r="112" spans="1:4" ht="12.75" thickBot="1" x14ac:dyDescent="0.25">
      <c r="A112" s="19" t="s">
        <v>229</v>
      </c>
      <c r="B112" s="15" t="s">
        <v>80</v>
      </c>
      <c r="C112" s="16">
        <v>900000</v>
      </c>
      <c r="D112" s="41">
        <f t="shared" si="1"/>
        <v>5.7382874218530927E-4</v>
      </c>
    </row>
    <row r="113" spans="1:4" ht="12.75" thickBot="1" x14ac:dyDescent="0.25">
      <c r="A113" s="20" t="s">
        <v>230</v>
      </c>
      <c r="B113" s="13" t="s">
        <v>81</v>
      </c>
      <c r="C113" s="14">
        <v>900000</v>
      </c>
      <c r="D113" s="40">
        <f t="shared" si="1"/>
        <v>5.7382874218530927E-4</v>
      </c>
    </row>
    <row r="114" spans="1:4" s="2" customFormat="1" ht="12.75" thickBot="1" x14ac:dyDescent="0.25">
      <c r="A114" s="50" t="s">
        <v>231</v>
      </c>
      <c r="B114" s="51" t="s">
        <v>232</v>
      </c>
      <c r="C114" s="52">
        <v>272000000</v>
      </c>
      <c r="D114" s="53">
        <f t="shared" si="1"/>
        <v>0.1734237976382268</v>
      </c>
    </row>
    <row r="115" spans="1:4" ht="12.75" thickBot="1" x14ac:dyDescent="0.25">
      <c r="A115" s="20" t="s">
        <v>233</v>
      </c>
      <c r="B115" s="13" t="s">
        <v>234</v>
      </c>
      <c r="C115" s="14">
        <v>221000000</v>
      </c>
      <c r="D115" s="40">
        <f t="shared" si="1"/>
        <v>0.14090683558105929</v>
      </c>
    </row>
    <row r="116" spans="1:4" s="4" customFormat="1" ht="12.75" thickBot="1" x14ac:dyDescent="0.25">
      <c r="A116" s="19" t="s">
        <v>235</v>
      </c>
      <c r="B116" s="15" t="s">
        <v>236</v>
      </c>
      <c r="C116" s="16">
        <v>9000000</v>
      </c>
      <c r="D116" s="41">
        <f t="shared" si="1"/>
        <v>5.7382874218530932E-3</v>
      </c>
    </row>
    <row r="117" spans="1:4" s="5" customFormat="1" ht="12.75" thickBot="1" x14ac:dyDescent="0.25">
      <c r="A117" s="20" t="s">
        <v>237</v>
      </c>
      <c r="B117" s="13" t="s">
        <v>238</v>
      </c>
      <c r="C117" s="14">
        <v>37000000</v>
      </c>
      <c r="D117" s="40">
        <f t="shared" si="1"/>
        <v>2.3590737178729383E-2</v>
      </c>
    </row>
    <row r="118" spans="1:4" ht="24.75" thickBot="1" x14ac:dyDescent="0.25">
      <c r="A118" s="19" t="s">
        <v>239</v>
      </c>
      <c r="B118" s="15" t="s">
        <v>240</v>
      </c>
      <c r="C118" s="16">
        <v>175000000</v>
      </c>
      <c r="D118" s="41">
        <f t="shared" si="1"/>
        <v>0.11157781098047681</v>
      </c>
    </row>
    <row r="119" spans="1:4" s="2" customFormat="1" ht="12.75" thickBot="1" x14ac:dyDescent="0.25">
      <c r="A119" s="20" t="s">
        <v>241</v>
      </c>
      <c r="B119" s="13" t="s">
        <v>82</v>
      </c>
      <c r="C119" s="14">
        <v>41000000</v>
      </c>
      <c r="D119" s="40">
        <f t="shared" si="1"/>
        <v>2.6141087143997422E-2</v>
      </c>
    </row>
    <row r="120" spans="1:4" s="5" customFormat="1" ht="12.75" thickBot="1" x14ac:dyDescent="0.25">
      <c r="A120" s="19" t="s">
        <v>242</v>
      </c>
      <c r="B120" s="15" t="s">
        <v>243</v>
      </c>
      <c r="C120" s="16">
        <v>33000000</v>
      </c>
      <c r="D120" s="41">
        <f t="shared" si="1"/>
        <v>2.104038721346134E-2</v>
      </c>
    </row>
    <row r="121" spans="1:4" ht="12.75" thickBot="1" x14ac:dyDescent="0.25">
      <c r="A121" s="20" t="s">
        <v>331</v>
      </c>
      <c r="B121" s="13" t="s">
        <v>332</v>
      </c>
      <c r="C121" s="14">
        <v>8000000</v>
      </c>
      <c r="D121" s="40">
        <f t="shared" si="1"/>
        <v>5.1006999305360824E-3</v>
      </c>
    </row>
    <row r="122" spans="1:4" ht="12.75" thickBot="1" x14ac:dyDescent="0.25">
      <c r="A122" s="19" t="s">
        <v>244</v>
      </c>
      <c r="B122" s="15" t="s">
        <v>83</v>
      </c>
      <c r="C122" s="16">
        <v>10000000</v>
      </c>
      <c r="D122" s="41">
        <f t="shared" si="1"/>
        <v>6.375874913170103E-3</v>
      </c>
    </row>
    <row r="123" spans="1:4" ht="12.75" thickBot="1" x14ac:dyDescent="0.25">
      <c r="A123" s="47" t="s">
        <v>245</v>
      </c>
      <c r="B123" s="48" t="s">
        <v>84</v>
      </c>
      <c r="C123" s="49">
        <v>10000000</v>
      </c>
      <c r="D123" s="54">
        <f t="shared" si="1"/>
        <v>6.375874913170103E-3</v>
      </c>
    </row>
    <row r="124" spans="1:4" ht="12.75" thickBot="1" x14ac:dyDescent="0.25">
      <c r="A124" s="56"/>
      <c r="B124" s="57" t="s">
        <v>333</v>
      </c>
      <c r="C124" s="58">
        <f>+C7+C31+C76+C103+C106+C114</f>
        <v>1568412200.0799999</v>
      </c>
      <c r="D124" s="37">
        <f>+D7+D31+D76+D103+D106+D114</f>
        <v>1</v>
      </c>
    </row>
    <row r="125" spans="1:4" x14ac:dyDescent="0.2">
      <c r="A125" s="34"/>
      <c r="B125" s="34"/>
      <c r="C125" s="34"/>
      <c r="D125" s="34"/>
    </row>
    <row r="126" spans="1:4" x14ac:dyDescent="0.2">
      <c r="A126" s="34" t="s">
        <v>264</v>
      </c>
      <c r="B126" s="34"/>
      <c r="C126" s="34"/>
      <c r="D126" s="34"/>
    </row>
  </sheetData>
  <mergeCells count="7">
    <mergeCell ref="D5:D6"/>
    <mergeCell ref="A1:D1"/>
    <mergeCell ref="A3:D3"/>
    <mergeCell ref="A2:D2"/>
    <mergeCell ref="A5:A6"/>
    <mergeCell ref="B5:B6"/>
    <mergeCell ref="C5:C6"/>
  </mergeCells>
  <hyperlinks>
    <hyperlink ref="A5" r:id="rId1" tooltip="Ordenar por esta columna" display="http://cgrweb.cgr.go.cr/apex/f?p=236:26:13392470755482:fsp_sort_2_desc::RP&amp;fsp_region_id=53480917481995625"/>
    <hyperlink ref="B5" r:id="rId2" tooltip="Ordenar por esta columna" display="http://cgrweb.cgr.go.cr/apex/f?p=236:26:13392470755482:fsp_sort_1::RP&amp;fsp_region_id=53480917481995625"/>
    <hyperlink ref="C5" r:id="rId3" tooltip="Ordenar por esta columna" display="http://cgrweb.cgr.go.cr/apex/f?p=236:26:13392470755482:fsp_sort_3::RP&amp;fsp_region_id=53480917481995625"/>
  </hyperlinks>
  <pageMargins left="0.7" right="0.7" top="0.75" bottom="0.75" header="0.3" footer="0.3"/>
  <pageSetup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workbookViewId="0">
      <selection activeCell="A9" sqref="A9"/>
    </sheetView>
  </sheetViews>
  <sheetFormatPr baseColWidth="10" defaultRowHeight="12" x14ac:dyDescent="0.2"/>
  <cols>
    <col min="1" max="1" width="8.7109375" style="1" customWidth="1"/>
    <col min="2" max="2" width="60.7109375" style="1" customWidth="1"/>
    <col min="3" max="3" width="21.7109375" style="1" customWidth="1"/>
    <col min="4" max="4" width="11.7109375" style="1" customWidth="1"/>
    <col min="5" max="9" width="11.42578125" style="1"/>
    <col min="10" max="10" width="27.28515625" style="1" bestFit="1" customWidth="1"/>
    <col min="11" max="16384" width="11.42578125" style="1"/>
  </cols>
  <sheetData>
    <row r="1" spans="1:10" ht="15" x14ac:dyDescent="0.25">
      <c r="A1" s="12" t="s">
        <v>327</v>
      </c>
      <c r="B1" s="12"/>
      <c r="C1" s="12"/>
      <c r="D1" s="12"/>
    </row>
    <row r="2" spans="1:10" ht="15" x14ac:dyDescent="0.25">
      <c r="A2" s="12" t="s">
        <v>326</v>
      </c>
      <c r="B2" s="12"/>
      <c r="C2" s="12"/>
      <c r="D2" s="12"/>
    </row>
    <row r="3" spans="1:10" ht="15" x14ac:dyDescent="0.25">
      <c r="A3" s="12" t="s">
        <v>261</v>
      </c>
      <c r="B3" s="12"/>
      <c r="C3" s="12"/>
      <c r="D3" s="12"/>
    </row>
    <row r="4" spans="1:10" ht="12.75" thickBot="1" x14ac:dyDescent="0.25"/>
    <row r="5" spans="1:10" x14ac:dyDescent="0.2">
      <c r="A5" s="8" t="s">
        <v>86</v>
      </c>
      <c r="B5" s="10" t="s">
        <v>25</v>
      </c>
      <c r="C5" s="10" t="s">
        <v>87</v>
      </c>
      <c r="D5" s="10" t="s">
        <v>263</v>
      </c>
    </row>
    <row r="6" spans="1:10" ht="12.75" thickBot="1" x14ac:dyDescent="0.25">
      <c r="A6" s="9"/>
      <c r="B6" s="11"/>
      <c r="C6" s="11"/>
      <c r="D6" s="11"/>
    </row>
    <row r="7" spans="1:10" s="2" customFormat="1" ht="12.75" thickBot="1" x14ac:dyDescent="0.25">
      <c r="A7" s="25" t="s">
        <v>88</v>
      </c>
      <c r="B7" s="26" t="s">
        <v>0</v>
      </c>
      <c r="C7" s="27">
        <v>1705509120.6700001</v>
      </c>
      <c r="D7" s="38">
        <f>+C7/$C$121</f>
        <v>0.55196033795785915</v>
      </c>
      <c r="J7" s="6"/>
    </row>
    <row r="8" spans="1:10" s="5" customFormat="1" ht="12.75" thickBot="1" x14ac:dyDescent="0.25">
      <c r="A8" s="19" t="s">
        <v>89</v>
      </c>
      <c r="B8" s="15" t="s">
        <v>90</v>
      </c>
      <c r="C8" s="16">
        <v>578116427</v>
      </c>
      <c r="D8" s="41">
        <f t="shared" ref="D8:D71" si="0">+C8/$C$121</f>
        <v>0.18709799587618409</v>
      </c>
      <c r="J8" s="1"/>
    </row>
    <row r="9" spans="1:10" ht="12.75" thickBot="1" x14ac:dyDescent="0.25">
      <c r="A9" s="20" t="s">
        <v>91</v>
      </c>
      <c r="B9" s="13" t="s">
        <v>92</v>
      </c>
      <c r="C9" s="14">
        <v>573116427</v>
      </c>
      <c r="D9" s="40">
        <f t="shared" si="0"/>
        <v>0.18547982705120286</v>
      </c>
      <c r="J9" s="6"/>
    </row>
    <row r="10" spans="1:10" ht="12.75" thickBot="1" x14ac:dyDescent="0.25">
      <c r="A10" s="19" t="s">
        <v>93</v>
      </c>
      <c r="B10" s="15" t="s">
        <v>1</v>
      </c>
      <c r="C10" s="16">
        <v>5000000</v>
      </c>
      <c r="D10" s="41">
        <f t="shared" si="0"/>
        <v>1.6181688249812011E-3</v>
      </c>
    </row>
    <row r="11" spans="1:10" s="5" customFormat="1" ht="12.75" thickBot="1" x14ac:dyDescent="0.25">
      <c r="A11" s="20" t="s">
        <v>94</v>
      </c>
      <c r="B11" s="13" t="s">
        <v>95</v>
      </c>
      <c r="C11" s="14">
        <v>20901931</v>
      </c>
      <c r="D11" s="40">
        <f t="shared" si="0"/>
        <v>6.7645706252216289E-3</v>
      </c>
      <c r="J11" s="1"/>
    </row>
    <row r="12" spans="1:10" s="5" customFormat="1" ht="12.75" thickBot="1" x14ac:dyDescent="0.25">
      <c r="A12" s="19" t="s">
        <v>96</v>
      </c>
      <c r="B12" s="15" t="s">
        <v>2</v>
      </c>
      <c r="C12" s="16">
        <v>20151931</v>
      </c>
      <c r="D12" s="41">
        <f t="shared" si="0"/>
        <v>6.5218453014744488E-3</v>
      </c>
      <c r="J12" s="1"/>
    </row>
    <row r="13" spans="1:10" s="5" customFormat="1" ht="12.75" thickBot="1" x14ac:dyDescent="0.25">
      <c r="A13" s="20" t="s">
        <v>97</v>
      </c>
      <c r="B13" s="13" t="s">
        <v>3</v>
      </c>
      <c r="C13" s="14">
        <v>750000</v>
      </c>
      <c r="D13" s="40">
        <f t="shared" si="0"/>
        <v>2.4272532374718016E-4</v>
      </c>
      <c r="J13" s="1"/>
    </row>
    <row r="14" spans="1:10" s="5" customFormat="1" ht="12.75" thickBot="1" x14ac:dyDescent="0.25">
      <c r="A14" s="19" t="s">
        <v>99</v>
      </c>
      <c r="B14" s="15" t="s">
        <v>5</v>
      </c>
      <c r="C14" s="16">
        <v>762541366.08000004</v>
      </c>
      <c r="D14" s="41">
        <f t="shared" si="0"/>
        <v>0.24678413326984672</v>
      </c>
      <c r="J14" s="1"/>
    </row>
    <row r="15" spans="1:10" s="5" customFormat="1" ht="12.75" thickBot="1" x14ac:dyDescent="0.25">
      <c r="A15" s="20" t="s">
        <v>100</v>
      </c>
      <c r="B15" s="13" t="s">
        <v>101</v>
      </c>
      <c r="C15" s="14">
        <v>243730067</v>
      </c>
      <c r="D15" s="40">
        <f t="shared" si="0"/>
        <v>7.8879279225995885E-2</v>
      </c>
      <c r="J15" s="1"/>
    </row>
    <row r="16" spans="1:10" s="5" customFormat="1" ht="12.75" thickBot="1" x14ac:dyDescent="0.25">
      <c r="A16" s="19" t="s">
        <v>102</v>
      </c>
      <c r="B16" s="15" t="s">
        <v>6</v>
      </c>
      <c r="C16" s="16">
        <v>201646515</v>
      </c>
      <c r="D16" s="41">
        <f t="shared" si="0"/>
        <v>6.5259620847820832E-2</v>
      </c>
      <c r="J16" s="1"/>
    </row>
    <row r="17" spans="1:10" s="5" customFormat="1" ht="12.75" thickBot="1" x14ac:dyDescent="0.25">
      <c r="A17" s="20" t="s">
        <v>103</v>
      </c>
      <c r="B17" s="13" t="s">
        <v>7</v>
      </c>
      <c r="C17" s="14">
        <v>104696691</v>
      </c>
      <c r="D17" s="40">
        <f t="shared" si="0"/>
        <v>3.388338429097798E-2</v>
      </c>
      <c r="J17" s="1"/>
    </row>
    <row r="18" spans="1:10" s="5" customFormat="1" ht="12.75" thickBot="1" x14ac:dyDescent="0.25">
      <c r="A18" s="19" t="s">
        <v>104</v>
      </c>
      <c r="B18" s="15" t="s">
        <v>8</v>
      </c>
      <c r="C18" s="16">
        <v>95842523.079999998</v>
      </c>
      <c r="D18" s="41">
        <f t="shared" si="0"/>
        <v>3.1017876591119452E-2</v>
      </c>
      <c r="J18" s="1"/>
    </row>
    <row r="19" spans="1:10" s="5" customFormat="1" ht="12.75" thickBot="1" x14ac:dyDescent="0.25">
      <c r="A19" s="20" t="s">
        <v>105</v>
      </c>
      <c r="B19" s="13" t="s">
        <v>9</v>
      </c>
      <c r="C19" s="14">
        <v>116625570</v>
      </c>
      <c r="D19" s="40">
        <f t="shared" si="0"/>
        <v>3.7743972313932568E-2</v>
      </c>
      <c r="J19" s="1"/>
    </row>
    <row r="20" spans="1:10" s="5" customFormat="1" ht="24.75" thickBot="1" x14ac:dyDescent="0.25">
      <c r="A20" s="19" t="s">
        <v>106</v>
      </c>
      <c r="B20" s="15" t="s">
        <v>10</v>
      </c>
      <c r="C20" s="16">
        <v>210524558</v>
      </c>
      <c r="D20" s="41">
        <f t="shared" si="0"/>
        <v>6.8132855329709349E-2</v>
      </c>
      <c r="J20" s="1"/>
    </row>
    <row r="21" spans="1:10" s="5" customFormat="1" ht="24.75" thickBot="1" x14ac:dyDescent="0.25">
      <c r="A21" s="20" t="s">
        <v>107</v>
      </c>
      <c r="B21" s="13" t="s">
        <v>108</v>
      </c>
      <c r="C21" s="14">
        <v>116259831</v>
      </c>
      <c r="D21" s="40">
        <f t="shared" si="0"/>
        <v>3.7625606824356603E-2</v>
      </c>
      <c r="J21" s="1"/>
    </row>
    <row r="22" spans="1:10" s="5" customFormat="1" ht="12.75" thickBot="1" x14ac:dyDescent="0.25">
      <c r="A22" s="19" t="s">
        <v>109</v>
      </c>
      <c r="B22" s="15" t="s">
        <v>110</v>
      </c>
      <c r="C22" s="16">
        <v>6284315</v>
      </c>
      <c r="D22" s="41">
        <f t="shared" si="0"/>
        <v>2.0338165238723473E-3</v>
      </c>
      <c r="J22" s="1"/>
    </row>
    <row r="23" spans="1:10" s="5" customFormat="1" ht="12.75" thickBot="1" x14ac:dyDescent="0.25">
      <c r="A23" s="20" t="s">
        <v>111</v>
      </c>
      <c r="B23" s="13" t="s">
        <v>112</v>
      </c>
      <c r="C23" s="14">
        <v>18852945</v>
      </c>
      <c r="D23" s="40">
        <f t="shared" si="0"/>
        <v>6.101449571617042E-3</v>
      </c>
      <c r="J23" s="1"/>
    </row>
    <row r="24" spans="1:10" s="5" customFormat="1" ht="24.75" thickBot="1" x14ac:dyDescent="0.25">
      <c r="A24" s="19" t="s">
        <v>113</v>
      </c>
      <c r="B24" s="15" t="s">
        <v>114</v>
      </c>
      <c r="C24" s="16">
        <v>62843152</v>
      </c>
      <c r="D24" s="41">
        <f t="shared" si="0"/>
        <v>2.0338165885991005E-2</v>
      </c>
      <c r="J24" s="1"/>
    </row>
    <row r="25" spans="1:10" s="5" customFormat="1" ht="12.75" thickBot="1" x14ac:dyDescent="0.25">
      <c r="A25" s="20" t="s">
        <v>115</v>
      </c>
      <c r="B25" s="13" t="s">
        <v>116</v>
      </c>
      <c r="C25" s="14">
        <v>6284315</v>
      </c>
      <c r="D25" s="40">
        <f t="shared" si="0"/>
        <v>2.0338165238723473E-3</v>
      </c>
      <c r="J25" s="1"/>
    </row>
    <row r="26" spans="1:10" s="5" customFormat="1" ht="24.75" thickBot="1" x14ac:dyDescent="0.25">
      <c r="A26" s="19" t="s">
        <v>117</v>
      </c>
      <c r="B26" s="15" t="s">
        <v>118</v>
      </c>
      <c r="C26" s="16">
        <v>133424838.59</v>
      </c>
      <c r="D26" s="41">
        <f t="shared" si="0"/>
        <v>4.3180782856897346E-2</v>
      </c>
      <c r="J26" s="1"/>
    </row>
    <row r="27" spans="1:10" s="5" customFormat="1" ht="24.75" thickBot="1" x14ac:dyDescent="0.25">
      <c r="A27" s="20" t="s">
        <v>119</v>
      </c>
      <c r="B27" s="13" t="s">
        <v>11</v>
      </c>
      <c r="C27" s="14">
        <v>63848642.090000004</v>
      </c>
      <c r="D27" s="40">
        <f t="shared" si="0"/>
        <v>2.0663576429484114E-2</v>
      </c>
      <c r="J27" s="1"/>
    </row>
    <row r="28" spans="1:10" s="5" customFormat="1" ht="12.75" thickBot="1" x14ac:dyDescent="0.25">
      <c r="A28" s="19" t="s">
        <v>120</v>
      </c>
      <c r="B28" s="15" t="s">
        <v>121</v>
      </c>
      <c r="C28" s="16">
        <v>18852945.5</v>
      </c>
      <c r="D28" s="41">
        <f t="shared" si="0"/>
        <v>6.1014497334339248E-3</v>
      </c>
      <c r="J28" s="1"/>
    </row>
    <row r="29" spans="1:10" ht="12.75" thickBot="1" x14ac:dyDescent="0.25">
      <c r="A29" s="20" t="s">
        <v>122</v>
      </c>
      <c r="B29" s="13" t="s">
        <v>123</v>
      </c>
      <c r="C29" s="14">
        <v>37705891</v>
      </c>
      <c r="D29" s="40">
        <f t="shared" si="0"/>
        <v>1.220289946686785E-2</v>
      </c>
    </row>
    <row r="30" spans="1:10" ht="12.75" thickBot="1" x14ac:dyDescent="0.25">
      <c r="A30" s="19" t="s">
        <v>124</v>
      </c>
      <c r="B30" s="15" t="s">
        <v>125</v>
      </c>
      <c r="C30" s="16">
        <v>13017360</v>
      </c>
      <c r="D30" s="41">
        <f t="shared" si="0"/>
        <v>4.2128572271114577E-3</v>
      </c>
      <c r="J30" s="6"/>
    </row>
    <row r="31" spans="1:10" s="6" customFormat="1" ht="12.75" thickBot="1" x14ac:dyDescent="0.25">
      <c r="A31" s="28" t="s">
        <v>126</v>
      </c>
      <c r="B31" s="29" t="s">
        <v>12</v>
      </c>
      <c r="C31" s="30">
        <v>597066902</v>
      </c>
      <c r="D31" s="43">
        <f t="shared" si="0"/>
        <v>0.1932310094489012</v>
      </c>
      <c r="J31" s="55"/>
    </row>
    <row r="32" spans="1:10" s="5" customFormat="1" ht="12.75" thickBot="1" x14ac:dyDescent="0.25">
      <c r="A32" s="19" t="s">
        <v>127</v>
      </c>
      <c r="B32" s="15" t="s">
        <v>13</v>
      </c>
      <c r="C32" s="16">
        <v>9000000</v>
      </c>
      <c r="D32" s="41">
        <f t="shared" si="0"/>
        <v>2.912703884966162E-3</v>
      </c>
      <c r="J32" s="7"/>
    </row>
    <row r="33" spans="1:10" s="5" customFormat="1" ht="12.75" thickBot="1" x14ac:dyDescent="0.25">
      <c r="A33" s="20" t="s">
        <v>251</v>
      </c>
      <c r="B33" s="13" t="s">
        <v>14</v>
      </c>
      <c r="C33" s="14">
        <v>9000000</v>
      </c>
      <c r="D33" s="40">
        <f t="shared" si="0"/>
        <v>2.912703884966162E-3</v>
      </c>
      <c r="J33" s="7"/>
    </row>
    <row r="34" spans="1:10" s="5" customFormat="1" ht="12.75" thickBot="1" x14ac:dyDescent="0.25">
      <c r="A34" s="19" t="s">
        <v>129</v>
      </c>
      <c r="B34" s="15" t="s">
        <v>130</v>
      </c>
      <c r="C34" s="16">
        <v>55345000</v>
      </c>
      <c r="D34" s="41">
        <f t="shared" si="0"/>
        <v>1.7911510723716915E-2</v>
      </c>
      <c r="J34" s="7"/>
    </row>
    <row r="35" spans="1:10" s="5" customFormat="1" ht="12.75" thickBot="1" x14ac:dyDescent="0.25">
      <c r="A35" s="20" t="s">
        <v>131</v>
      </c>
      <c r="B35" s="13" t="s">
        <v>16</v>
      </c>
      <c r="C35" s="14">
        <v>4400000</v>
      </c>
      <c r="D35" s="40">
        <f t="shared" si="0"/>
        <v>1.4239885659834571E-3</v>
      </c>
      <c r="J35" s="7"/>
    </row>
    <row r="36" spans="1:10" s="5" customFormat="1" ht="12.75" thickBot="1" x14ac:dyDescent="0.25">
      <c r="A36" s="19" t="s">
        <v>132</v>
      </c>
      <c r="B36" s="15" t="s">
        <v>17</v>
      </c>
      <c r="C36" s="16">
        <v>27450000</v>
      </c>
      <c r="D36" s="41">
        <f t="shared" si="0"/>
        <v>8.8837468491467942E-3</v>
      </c>
      <c r="J36" s="7"/>
    </row>
    <row r="37" spans="1:10" s="5" customFormat="1" ht="12.75" thickBot="1" x14ac:dyDescent="0.25">
      <c r="A37" s="20" t="s">
        <v>133</v>
      </c>
      <c r="B37" s="13" t="s">
        <v>18</v>
      </c>
      <c r="C37" s="14">
        <v>95000</v>
      </c>
      <c r="D37" s="40">
        <f t="shared" si="0"/>
        <v>3.0745207674642821E-5</v>
      </c>
      <c r="J37" s="7"/>
    </row>
    <row r="38" spans="1:10" s="5" customFormat="1" ht="12.75" thickBot="1" x14ac:dyDescent="0.25">
      <c r="A38" s="19" t="s">
        <v>134</v>
      </c>
      <c r="B38" s="15" t="s">
        <v>19</v>
      </c>
      <c r="C38" s="16">
        <v>22200000</v>
      </c>
      <c r="D38" s="41">
        <f t="shared" si="0"/>
        <v>7.184669582916533E-3</v>
      </c>
      <c r="J38" s="7"/>
    </row>
    <row r="39" spans="1:10" s="5" customFormat="1" ht="12.75" thickBot="1" x14ac:dyDescent="0.25">
      <c r="A39" s="20" t="s">
        <v>135</v>
      </c>
      <c r="B39" s="13" t="s">
        <v>20</v>
      </c>
      <c r="C39" s="14">
        <v>1200000</v>
      </c>
      <c r="D39" s="40">
        <f t="shared" si="0"/>
        <v>3.8836051799548827E-4</v>
      </c>
      <c r="J39" s="7"/>
    </row>
    <row r="40" spans="1:10" s="5" customFormat="1" ht="12.75" thickBot="1" x14ac:dyDescent="0.25">
      <c r="A40" s="19" t="s">
        <v>136</v>
      </c>
      <c r="B40" s="15" t="s">
        <v>21</v>
      </c>
      <c r="C40" s="16">
        <v>7275000</v>
      </c>
      <c r="D40" s="41">
        <f t="shared" si="0"/>
        <v>2.3544356403476475E-3</v>
      </c>
      <c r="J40" s="7"/>
    </row>
    <row r="41" spans="1:10" s="5" customFormat="1" ht="12.75" thickBot="1" x14ac:dyDescent="0.25">
      <c r="A41" s="20" t="s">
        <v>137</v>
      </c>
      <c r="B41" s="13" t="s">
        <v>22</v>
      </c>
      <c r="C41" s="14">
        <v>2000000</v>
      </c>
      <c r="D41" s="40">
        <f t="shared" si="0"/>
        <v>6.4726752999248044E-4</v>
      </c>
      <c r="J41" s="7"/>
    </row>
    <row r="42" spans="1:10" s="5" customFormat="1" ht="12.75" thickBot="1" x14ac:dyDescent="0.25">
      <c r="A42" s="19" t="s">
        <v>138</v>
      </c>
      <c r="B42" s="15" t="s">
        <v>23</v>
      </c>
      <c r="C42" s="16">
        <v>150000</v>
      </c>
      <c r="D42" s="41">
        <f t="shared" si="0"/>
        <v>4.8545064749436034E-5</v>
      </c>
      <c r="J42" s="7"/>
    </row>
    <row r="43" spans="1:10" s="5" customFormat="1" ht="12.75" thickBot="1" x14ac:dyDescent="0.25">
      <c r="A43" s="20" t="s">
        <v>139</v>
      </c>
      <c r="B43" s="13" t="s">
        <v>24</v>
      </c>
      <c r="C43" s="14">
        <v>1625000</v>
      </c>
      <c r="D43" s="40">
        <f t="shared" si="0"/>
        <v>5.2590486811889036E-4</v>
      </c>
      <c r="J43" s="7"/>
    </row>
    <row r="44" spans="1:10" s="5" customFormat="1" ht="12.75" thickBot="1" x14ac:dyDescent="0.25">
      <c r="A44" s="19" t="s">
        <v>140</v>
      </c>
      <c r="B44" s="15" t="s">
        <v>26</v>
      </c>
      <c r="C44" s="16">
        <v>200000</v>
      </c>
      <c r="D44" s="41">
        <f t="shared" si="0"/>
        <v>6.4726752999248041E-5</v>
      </c>
      <c r="J44" s="7"/>
    </row>
    <row r="45" spans="1:10" s="5" customFormat="1" ht="12.75" thickBot="1" x14ac:dyDescent="0.25">
      <c r="A45" s="20" t="s">
        <v>141</v>
      </c>
      <c r="B45" s="13" t="s">
        <v>27</v>
      </c>
      <c r="C45" s="14">
        <v>1300000</v>
      </c>
      <c r="D45" s="40">
        <f t="shared" si="0"/>
        <v>4.2072389449511233E-4</v>
      </c>
      <c r="J45" s="7"/>
    </row>
    <row r="46" spans="1:10" ht="12.75" thickBot="1" x14ac:dyDescent="0.25">
      <c r="A46" s="19" t="s">
        <v>142</v>
      </c>
      <c r="B46" s="15" t="s">
        <v>28</v>
      </c>
      <c r="C46" s="16">
        <v>2000000</v>
      </c>
      <c r="D46" s="41">
        <f t="shared" si="0"/>
        <v>6.4726752999248044E-4</v>
      </c>
    </row>
    <row r="47" spans="1:10" ht="12.75" thickBot="1" x14ac:dyDescent="0.25">
      <c r="A47" s="20" t="s">
        <v>144</v>
      </c>
      <c r="B47" s="13" t="s">
        <v>30</v>
      </c>
      <c r="C47" s="14">
        <v>359541272</v>
      </c>
      <c r="D47" s="40">
        <f t="shared" si="0"/>
        <v>0.11635969552889729</v>
      </c>
    </row>
    <row r="48" spans="1:10" ht="12.75" thickBot="1" x14ac:dyDescent="0.25">
      <c r="A48" s="19" t="s">
        <v>146</v>
      </c>
      <c r="B48" s="15" t="s">
        <v>32</v>
      </c>
      <c r="C48" s="16">
        <v>198229642</v>
      </c>
      <c r="D48" s="41">
        <f t="shared" si="0"/>
        <v>6.4153805374316836E-2</v>
      </c>
      <c r="J48" s="7"/>
    </row>
    <row r="49" spans="1:10" ht="12.75" thickBot="1" x14ac:dyDescent="0.25">
      <c r="A49" s="20" t="s">
        <v>147</v>
      </c>
      <c r="B49" s="13" t="s">
        <v>33</v>
      </c>
      <c r="C49" s="14">
        <v>161311630</v>
      </c>
      <c r="D49" s="40">
        <f t="shared" si="0"/>
        <v>5.2205890154580457E-2</v>
      </c>
    </row>
    <row r="50" spans="1:10" ht="12.75" thickBot="1" x14ac:dyDescent="0.25">
      <c r="A50" s="19" t="s">
        <v>148</v>
      </c>
      <c r="B50" s="15" t="s">
        <v>149</v>
      </c>
      <c r="C50" s="16">
        <v>47680630</v>
      </c>
      <c r="D50" s="41">
        <f t="shared" si="0"/>
        <v>1.5431061804292682E-2</v>
      </c>
      <c r="J50" s="7"/>
    </row>
    <row r="51" spans="1:10" s="5" customFormat="1" ht="12.75" thickBot="1" x14ac:dyDescent="0.25">
      <c r="A51" s="20" t="s">
        <v>150</v>
      </c>
      <c r="B51" s="13" t="s">
        <v>34</v>
      </c>
      <c r="C51" s="14">
        <v>6085630</v>
      </c>
      <c r="D51" s="40">
        <f t="shared" si="0"/>
        <v>1.9695153492740695E-3</v>
      </c>
      <c r="J51" s="1"/>
    </row>
    <row r="52" spans="1:10" ht="12.75" thickBot="1" x14ac:dyDescent="0.25">
      <c r="A52" s="19" t="s">
        <v>151</v>
      </c>
      <c r="B52" s="15" t="s">
        <v>35</v>
      </c>
      <c r="C52" s="16">
        <v>35595000</v>
      </c>
      <c r="D52" s="41">
        <f t="shared" si="0"/>
        <v>1.1519743865041171E-2</v>
      </c>
    </row>
    <row r="53" spans="1:10" ht="12.75" thickBot="1" x14ac:dyDescent="0.25">
      <c r="A53" s="20" t="s">
        <v>152</v>
      </c>
      <c r="B53" s="13" t="s">
        <v>36</v>
      </c>
      <c r="C53" s="14">
        <v>2500000</v>
      </c>
      <c r="D53" s="40">
        <f t="shared" si="0"/>
        <v>8.0908441249060055E-4</v>
      </c>
      <c r="J53" s="6"/>
    </row>
    <row r="54" spans="1:10" ht="12.75" thickBot="1" x14ac:dyDescent="0.25">
      <c r="A54" s="19" t="s">
        <v>153</v>
      </c>
      <c r="B54" s="15" t="s">
        <v>37</v>
      </c>
      <c r="C54" s="16">
        <v>3500000</v>
      </c>
      <c r="D54" s="41">
        <f t="shared" si="0"/>
        <v>1.1327181774868408E-3</v>
      </c>
    </row>
    <row r="55" spans="1:10" ht="12.75" thickBot="1" x14ac:dyDescent="0.25">
      <c r="A55" s="20" t="s">
        <v>154</v>
      </c>
      <c r="B55" s="13" t="s">
        <v>155</v>
      </c>
      <c r="C55" s="14">
        <v>49000000</v>
      </c>
      <c r="D55" s="40">
        <f t="shared" si="0"/>
        <v>1.5858054484815771E-2</v>
      </c>
    </row>
    <row r="56" spans="1:10" ht="12.75" thickBot="1" x14ac:dyDescent="0.25">
      <c r="A56" s="19" t="s">
        <v>156</v>
      </c>
      <c r="B56" s="15" t="s">
        <v>38</v>
      </c>
      <c r="C56" s="16">
        <v>49000000</v>
      </c>
      <c r="D56" s="41">
        <f t="shared" si="0"/>
        <v>1.5858054484815771E-2</v>
      </c>
    </row>
    <row r="57" spans="1:10" s="5" customFormat="1" ht="12.75" thickBot="1" x14ac:dyDescent="0.25">
      <c r="A57" s="20" t="s">
        <v>157</v>
      </c>
      <c r="B57" s="13" t="s">
        <v>39</v>
      </c>
      <c r="C57" s="14">
        <v>5350000</v>
      </c>
      <c r="D57" s="40">
        <f t="shared" si="0"/>
        <v>1.7314406427298853E-3</v>
      </c>
      <c r="J57" s="1"/>
    </row>
    <row r="58" spans="1:10" ht="12.75" thickBot="1" x14ac:dyDescent="0.25">
      <c r="A58" s="19" t="s">
        <v>158</v>
      </c>
      <c r="B58" s="15" t="s">
        <v>40</v>
      </c>
      <c r="C58" s="16">
        <v>5350000</v>
      </c>
      <c r="D58" s="41">
        <f t="shared" si="0"/>
        <v>1.7314406427298853E-3</v>
      </c>
      <c r="J58" s="6"/>
    </row>
    <row r="59" spans="1:10" ht="12.75" thickBot="1" x14ac:dyDescent="0.25">
      <c r="A59" s="20" t="s">
        <v>161</v>
      </c>
      <c r="B59" s="13" t="s">
        <v>162</v>
      </c>
      <c r="C59" s="14">
        <v>61525000</v>
      </c>
      <c r="D59" s="40">
        <f t="shared" si="0"/>
        <v>1.9911567391393679E-2</v>
      </c>
    </row>
    <row r="60" spans="1:10" ht="12.75" thickBot="1" x14ac:dyDescent="0.25">
      <c r="A60" s="19" t="s">
        <v>163</v>
      </c>
      <c r="B60" s="15" t="s">
        <v>164</v>
      </c>
      <c r="C60" s="16">
        <v>15000000</v>
      </c>
      <c r="D60" s="41">
        <f t="shared" si="0"/>
        <v>4.8545064749436033E-3</v>
      </c>
    </row>
    <row r="61" spans="1:10" ht="12.75" thickBot="1" x14ac:dyDescent="0.25">
      <c r="A61" s="20" t="s">
        <v>165</v>
      </c>
      <c r="B61" s="13" t="s">
        <v>166</v>
      </c>
      <c r="C61" s="14">
        <v>2000000</v>
      </c>
      <c r="D61" s="40">
        <f t="shared" si="0"/>
        <v>6.4726752999248044E-4</v>
      </c>
    </row>
    <row r="62" spans="1:10" s="2" customFormat="1" ht="12.75" thickBot="1" x14ac:dyDescent="0.25">
      <c r="A62" s="19" t="s">
        <v>169</v>
      </c>
      <c r="B62" s="15" t="s">
        <v>170</v>
      </c>
      <c r="C62" s="16">
        <v>20475000</v>
      </c>
      <c r="D62" s="41">
        <f t="shared" si="0"/>
        <v>6.6264013382980186E-3</v>
      </c>
    </row>
    <row r="63" spans="1:10" s="5" customFormat="1" ht="12.75" thickBot="1" x14ac:dyDescent="0.25">
      <c r="A63" s="20" t="s">
        <v>252</v>
      </c>
      <c r="B63" s="13" t="s">
        <v>253</v>
      </c>
      <c r="C63" s="14">
        <v>9000000</v>
      </c>
      <c r="D63" s="40">
        <f t="shared" si="0"/>
        <v>2.912703884966162E-3</v>
      </c>
      <c r="J63" s="1"/>
    </row>
    <row r="64" spans="1:10" ht="12.75" thickBot="1" x14ac:dyDescent="0.25">
      <c r="A64" s="19" t="s">
        <v>171</v>
      </c>
      <c r="B64" s="15" t="s">
        <v>172</v>
      </c>
      <c r="C64" s="16">
        <v>3250000</v>
      </c>
      <c r="D64" s="41">
        <f t="shared" si="0"/>
        <v>1.0518097362377807E-3</v>
      </c>
    </row>
    <row r="65" spans="1:10" s="5" customFormat="1" ht="24.75" thickBot="1" x14ac:dyDescent="0.25">
      <c r="A65" s="20" t="s">
        <v>173</v>
      </c>
      <c r="B65" s="13" t="s">
        <v>174</v>
      </c>
      <c r="C65" s="14">
        <v>11100000</v>
      </c>
      <c r="D65" s="40">
        <f t="shared" si="0"/>
        <v>3.5923347914582665E-3</v>
      </c>
      <c r="J65" s="1"/>
    </row>
    <row r="66" spans="1:10" ht="12.75" thickBot="1" x14ac:dyDescent="0.25">
      <c r="A66" s="19" t="s">
        <v>175</v>
      </c>
      <c r="B66" s="15" t="s">
        <v>176</v>
      </c>
      <c r="C66" s="16">
        <v>700000</v>
      </c>
      <c r="D66" s="41">
        <f t="shared" si="0"/>
        <v>2.2654363549736816E-4</v>
      </c>
    </row>
    <row r="67" spans="1:10" ht="12.75" thickBot="1" x14ac:dyDescent="0.25">
      <c r="A67" s="20" t="s">
        <v>177</v>
      </c>
      <c r="B67" s="13" t="s">
        <v>43</v>
      </c>
      <c r="C67" s="14">
        <v>750000</v>
      </c>
      <c r="D67" s="40">
        <f t="shared" si="0"/>
        <v>2.4272532374718016E-4</v>
      </c>
    </row>
    <row r="68" spans="1:10" ht="12.75" thickBot="1" x14ac:dyDescent="0.25">
      <c r="A68" s="19" t="s">
        <v>178</v>
      </c>
      <c r="B68" s="15" t="s">
        <v>44</v>
      </c>
      <c r="C68" s="16">
        <v>750000</v>
      </c>
      <c r="D68" s="41">
        <f t="shared" si="0"/>
        <v>2.4272532374718016E-4</v>
      </c>
    </row>
    <row r="69" spans="1:10" ht="12.75" thickBot="1" x14ac:dyDescent="0.25">
      <c r="A69" s="20" t="s">
        <v>179</v>
      </c>
      <c r="B69" s="13" t="s">
        <v>45</v>
      </c>
      <c r="C69" s="14">
        <v>1600000</v>
      </c>
      <c r="D69" s="40">
        <f t="shared" si="0"/>
        <v>5.1781402399398433E-4</v>
      </c>
    </row>
    <row r="70" spans="1:10" ht="12.75" thickBot="1" x14ac:dyDescent="0.25">
      <c r="A70" s="19" t="s">
        <v>181</v>
      </c>
      <c r="B70" s="15" t="s">
        <v>47</v>
      </c>
      <c r="C70" s="16">
        <v>1250000</v>
      </c>
      <c r="D70" s="41">
        <f t="shared" si="0"/>
        <v>4.0454220624530027E-4</v>
      </c>
    </row>
    <row r="71" spans="1:10" s="5" customFormat="1" ht="12.75" thickBot="1" x14ac:dyDescent="0.25">
      <c r="A71" s="20" t="s">
        <v>254</v>
      </c>
      <c r="B71" s="13" t="s">
        <v>48</v>
      </c>
      <c r="C71" s="14">
        <v>350000</v>
      </c>
      <c r="D71" s="40">
        <f t="shared" si="0"/>
        <v>1.1327181774868408E-4</v>
      </c>
      <c r="J71" s="2"/>
    </row>
    <row r="72" spans="1:10" s="2" customFormat="1" ht="12.75" thickBot="1" x14ac:dyDescent="0.25">
      <c r="A72" s="50" t="s">
        <v>182</v>
      </c>
      <c r="B72" s="51" t="s">
        <v>49</v>
      </c>
      <c r="C72" s="52">
        <v>82924252.129999995</v>
      </c>
      <c r="D72" s="53">
        <f t="shared" ref="D72:D121" si="1">+C72/$C$121</f>
        <v>2.6837087926329391E-2</v>
      </c>
      <c r="J72" s="6"/>
    </row>
    <row r="73" spans="1:10" ht="12.75" thickBot="1" x14ac:dyDescent="0.25">
      <c r="A73" s="20" t="s">
        <v>183</v>
      </c>
      <c r="B73" s="13" t="s">
        <v>184</v>
      </c>
      <c r="C73" s="14">
        <v>35075502.130000003</v>
      </c>
      <c r="D73" s="40">
        <f t="shared" si="1"/>
        <v>1.1351616813465545E-2</v>
      </c>
    </row>
    <row r="74" spans="1:10" ht="12.75" thickBot="1" x14ac:dyDescent="0.25">
      <c r="A74" s="19" t="s">
        <v>185</v>
      </c>
      <c r="B74" s="15" t="s">
        <v>50</v>
      </c>
      <c r="C74" s="16">
        <v>27205000</v>
      </c>
      <c r="D74" s="41">
        <f t="shared" si="1"/>
        <v>8.8044565767227152E-3</v>
      </c>
    </row>
    <row r="75" spans="1:10" ht="12.75" thickBot="1" x14ac:dyDescent="0.25">
      <c r="A75" s="20" t="s">
        <v>186</v>
      </c>
      <c r="B75" s="13" t="s">
        <v>51</v>
      </c>
      <c r="C75" s="14">
        <v>1465000</v>
      </c>
      <c r="D75" s="40">
        <f t="shared" si="1"/>
        <v>4.7412346571949196E-4</v>
      </c>
    </row>
    <row r="76" spans="1:10" ht="12.75" thickBot="1" x14ac:dyDescent="0.25">
      <c r="A76" s="19" t="s">
        <v>255</v>
      </c>
      <c r="B76" s="15" t="s">
        <v>52</v>
      </c>
      <c r="C76" s="16">
        <v>300000</v>
      </c>
      <c r="D76" s="41">
        <f t="shared" si="1"/>
        <v>9.7090129498872069E-5</v>
      </c>
    </row>
    <row r="77" spans="1:10" s="5" customFormat="1" ht="12.75" thickBot="1" x14ac:dyDescent="0.25">
      <c r="A77" s="20" t="s">
        <v>187</v>
      </c>
      <c r="B77" s="13" t="s">
        <v>53</v>
      </c>
      <c r="C77" s="14">
        <v>5345000</v>
      </c>
      <c r="D77" s="40">
        <f t="shared" si="1"/>
        <v>1.729822473904904E-3</v>
      </c>
    </row>
    <row r="78" spans="1:10" ht="12.75" thickBot="1" x14ac:dyDescent="0.25">
      <c r="A78" s="19" t="s">
        <v>188</v>
      </c>
      <c r="B78" s="15" t="s">
        <v>189</v>
      </c>
      <c r="C78" s="16">
        <v>760502.13</v>
      </c>
      <c r="D78" s="41">
        <f t="shared" si="1"/>
        <v>2.4612416761956012E-4</v>
      </c>
    </row>
    <row r="79" spans="1:10" ht="12.75" thickBot="1" x14ac:dyDescent="0.25">
      <c r="A79" s="20" t="s">
        <v>190</v>
      </c>
      <c r="B79" s="13" t="s">
        <v>54</v>
      </c>
      <c r="C79" s="14">
        <v>13500000</v>
      </c>
      <c r="D79" s="40">
        <f t="shared" si="1"/>
        <v>4.369055827449243E-3</v>
      </c>
    </row>
    <row r="80" spans="1:10" ht="12.75" thickBot="1" x14ac:dyDescent="0.25">
      <c r="A80" s="19" t="s">
        <v>256</v>
      </c>
      <c r="B80" s="15" t="s">
        <v>55</v>
      </c>
      <c r="C80" s="16">
        <v>1300000</v>
      </c>
      <c r="D80" s="41">
        <f t="shared" si="1"/>
        <v>4.2072389449511233E-4</v>
      </c>
    </row>
    <row r="81" spans="1:4" s="5" customFormat="1" ht="12.75" thickBot="1" x14ac:dyDescent="0.25">
      <c r="A81" s="20" t="s">
        <v>191</v>
      </c>
      <c r="B81" s="13" t="s">
        <v>56</v>
      </c>
      <c r="C81" s="14">
        <v>12200000</v>
      </c>
      <c r="D81" s="40">
        <f t="shared" si="1"/>
        <v>3.9483319329541309E-3</v>
      </c>
    </row>
    <row r="82" spans="1:4" ht="24.75" thickBot="1" x14ac:dyDescent="0.25">
      <c r="A82" s="19" t="s">
        <v>192</v>
      </c>
      <c r="B82" s="15" t="s">
        <v>57</v>
      </c>
      <c r="C82" s="16">
        <v>4168750</v>
      </c>
      <c r="D82" s="41">
        <f t="shared" si="1"/>
        <v>1.3491482578280765E-3</v>
      </c>
    </row>
    <row r="83" spans="1:4" ht="12.75" thickBot="1" x14ac:dyDescent="0.25">
      <c r="A83" s="20" t="s">
        <v>193</v>
      </c>
      <c r="B83" s="13" t="s">
        <v>58</v>
      </c>
      <c r="C83" s="14">
        <v>1925000</v>
      </c>
      <c r="D83" s="40">
        <f t="shared" si="1"/>
        <v>6.2299499761776247E-4</v>
      </c>
    </row>
    <row r="84" spans="1:4" ht="12.75" thickBot="1" x14ac:dyDescent="0.25">
      <c r="A84" s="19" t="s">
        <v>195</v>
      </c>
      <c r="B84" s="15" t="s">
        <v>60</v>
      </c>
      <c r="C84" s="16">
        <v>350000</v>
      </c>
      <c r="D84" s="41">
        <f t="shared" si="1"/>
        <v>1.1327181774868408E-4</v>
      </c>
    </row>
    <row r="85" spans="1:4" ht="12.75" thickBot="1" x14ac:dyDescent="0.25">
      <c r="A85" s="20" t="s">
        <v>196</v>
      </c>
      <c r="B85" s="13" t="s">
        <v>61</v>
      </c>
      <c r="C85" s="14">
        <v>425000</v>
      </c>
      <c r="D85" s="40">
        <f t="shared" si="1"/>
        <v>1.3754435012340211E-4</v>
      </c>
    </row>
    <row r="86" spans="1:4" s="5" customFormat="1" ht="12.75" thickBot="1" x14ac:dyDescent="0.25">
      <c r="A86" s="19" t="s">
        <v>197</v>
      </c>
      <c r="B86" s="15" t="s">
        <v>62</v>
      </c>
      <c r="C86" s="16">
        <v>190000</v>
      </c>
      <c r="D86" s="41">
        <f t="shared" si="1"/>
        <v>6.1490415349285641E-5</v>
      </c>
    </row>
    <row r="87" spans="1:4" ht="12.75" thickBot="1" x14ac:dyDescent="0.25">
      <c r="A87" s="20" t="s">
        <v>198</v>
      </c>
      <c r="B87" s="13" t="s">
        <v>63</v>
      </c>
      <c r="C87" s="14">
        <v>528750</v>
      </c>
      <c r="D87" s="40">
        <f t="shared" si="1"/>
        <v>1.7112135324176203E-4</v>
      </c>
    </row>
    <row r="88" spans="1:4" s="5" customFormat="1" ht="12.75" thickBot="1" x14ac:dyDescent="0.25">
      <c r="A88" s="19" t="s">
        <v>199</v>
      </c>
      <c r="B88" s="15" t="s">
        <v>200</v>
      </c>
      <c r="C88" s="16">
        <v>750000</v>
      </c>
      <c r="D88" s="41">
        <f t="shared" si="1"/>
        <v>2.4272532374718016E-4</v>
      </c>
    </row>
    <row r="89" spans="1:4" ht="12.75" thickBot="1" x14ac:dyDescent="0.25">
      <c r="A89" s="20" t="s">
        <v>201</v>
      </c>
      <c r="B89" s="13" t="s">
        <v>64</v>
      </c>
      <c r="C89" s="14">
        <v>6050000</v>
      </c>
      <c r="D89" s="40">
        <f t="shared" si="1"/>
        <v>1.9579842782272536E-3</v>
      </c>
    </row>
    <row r="90" spans="1:4" ht="12.75" thickBot="1" x14ac:dyDescent="0.25">
      <c r="A90" s="19" t="s">
        <v>202</v>
      </c>
      <c r="B90" s="15" t="s">
        <v>65</v>
      </c>
      <c r="C90" s="16">
        <v>500000</v>
      </c>
      <c r="D90" s="41">
        <f t="shared" si="1"/>
        <v>1.6181688249812011E-4</v>
      </c>
    </row>
    <row r="91" spans="1:4" s="5" customFormat="1" ht="12.75" thickBot="1" x14ac:dyDescent="0.25">
      <c r="A91" s="20" t="s">
        <v>203</v>
      </c>
      <c r="B91" s="13" t="s">
        <v>66</v>
      </c>
      <c r="C91" s="14">
        <v>5550000</v>
      </c>
      <c r="D91" s="40">
        <f t="shared" si="1"/>
        <v>1.7961673957291333E-3</v>
      </c>
    </row>
    <row r="92" spans="1:4" ht="12.75" thickBot="1" x14ac:dyDescent="0.25">
      <c r="A92" s="19" t="s">
        <v>257</v>
      </c>
      <c r="B92" s="15" t="s">
        <v>67</v>
      </c>
      <c r="C92" s="16">
        <v>10000000</v>
      </c>
      <c r="D92" s="41">
        <f t="shared" si="1"/>
        <v>3.2363376499624022E-3</v>
      </c>
    </row>
    <row r="93" spans="1:4" ht="12.75" thickBot="1" x14ac:dyDescent="0.25">
      <c r="A93" s="20" t="s">
        <v>258</v>
      </c>
      <c r="B93" s="13" t="s">
        <v>68</v>
      </c>
      <c r="C93" s="14">
        <v>10000000</v>
      </c>
      <c r="D93" s="40">
        <f t="shared" si="1"/>
        <v>3.2363376499624022E-3</v>
      </c>
    </row>
    <row r="94" spans="1:4" ht="12.75" thickBot="1" x14ac:dyDescent="0.25">
      <c r="A94" s="19" t="s">
        <v>204</v>
      </c>
      <c r="B94" s="15" t="s">
        <v>205</v>
      </c>
      <c r="C94" s="16">
        <v>14130000</v>
      </c>
      <c r="D94" s="41">
        <f t="shared" si="1"/>
        <v>4.5729450993968745E-3</v>
      </c>
    </row>
    <row r="95" spans="1:4" ht="12.75" thickBot="1" x14ac:dyDescent="0.25">
      <c r="A95" s="20" t="s">
        <v>206</v>
      </c>
      <c r="B95" s="13" t="s">
        <v>207</v>
      </c>
      <c r="C95" s="14">
        <v>2550000</v>
      </c>
      <c r="D95" s="40">
        <f t="shared" si="1"/>
        <v>8.252661007404126E-4</v>
      </c>
    </row>
    <row r="96" spans="1:4" ht="12.75" thickBot="1" x14ac:dyDescent="0.25">
      <c r="A96" s="19" t="s">
        <v>259</v>
      </c>
      <c r="B96" s="15" t="s">
        <v>260</v>
      </c>
      <c r="C96" s="16">
        <v>300000</v>
      </c>
      <c r="D96" s="41">
        <f t="shared" si="1"/>
        <v>9.7090129498872069E-5</v>
      </c>
    </row>
    <row r="97" spans="1:4" ht="12.75" thickBot="1" x14ac:dyDescent="0.25">
      <c r="A97" s="20" t="s">
        <v>208</v>
      </c>
      <c r="B97" s="13" t="s">
        <v>69</v>
      </c>
      <c r="C97" s="14">
        <v>3705000</v>
      </c>
      <c r="D97" s="40">
        <f t="shared" si="1"/>
        <v>1.19906309931107E-3</v>
      </c>
    </row>
    <row r="98" spans="1:4" ht="12.75" thickBot="1" x14ac:dyDescent="0.25">
      <c r="A98" s="19" t="s">
        <v>209</v>
      </c>
      <c r="B98" s="15" t="s">
        <v>70</v>
      </c>
      <c r="C98" s="16">
        <v>850000</v>
      </c>
      <c r="D98" s="41">
        <f t="shared" si="1"/>
        <v>2.7508870024680422E-4</v>
      </c>
    </row>
    <row r="99" spans="1:4" s="5" customFormat="1" ht="12.75" thickBot="1" x14ac:dyDescent="0.25">
      <c r="A99" s="20" t="s">
        <v>210</v>
      </c>
      <c r="B99" s="13" t="s">
        <v>211</v>
      </c>
      <c r="C99" s="14">
        <v>4675000</v>
      </c>
      <c r="D99" s="40">
        <f t="shared" si="1"/>
        <v>1.5129878513574231E-3</v>
      </c>
    </row>
    <row r="100" spans="1:4" ht="12.75" thickBot="1" x14ac:dyDescent="0.25">
      <c r="A100" s="19" t="s">
        <v>212</v>
      </c>
      <c r="B100" s="15" t="s">
        <v>213</v>
      </c>
      <c r="C100" s="16">
        <v>450000</v>
      </c>
      <c r="D100" s="41">
        <f t="shared" si="1"/>
        <v>1.4563519424830811E-4</v>
      </c>
    </row>
    <row r="101" spans="1:4" s="5" customFormat="1" ht="12.75" thickBot="1" x14ac:dyDescent="0.25">
      <c r="A101" s="20" t="s">
        <v>216</v>
      </c>
      <c r="B101" s="13" t="s">
        <v>217</v>
      </c>
      <c r="C101" s="14">
        <v>1600000</v>
      </c>
      <c r="D101" s="40">
        <f t="shared" si="1"/>
        <v>5.1781402399398433E-4</v>
      </c>
    </row>
    <row r="102" spans="1:4" s="2" customFormat="1" ht="12.75" thickBot="1" x14ac:dyDescent="0.25">
      <c r="A102" s="50" t="s">
        <v>221</v>
      </c>
      <c r="B102" s="51" t="s">
        <v>74</v>
      </c>
      <c r="C102" s="52">
        <v>518000000</v>
      </c>
      <c r="D102" s="53">
        <f t="shared" si="1"/>
        <v>0.16764229026805244</v>
      </c>
    </row>
    <row r="103" spans="1:4" ht="12.75" thickBot="1" x14ac:dyDescent="0.25">
      <c r="A103" s="20" t="s">
        <v>222</v>
      </c>
      <c r="B103" s="13" t="s">
        <v>75</v>
      </c>
      <c r="C103" s="14">
        <v>9000000</v>
      </c>
      <c r="D103" s="40">
        <f t="shared" si="1"/>
        <v>2.912703884966162E-3</v>
      </c>
    </row>
    <row r="104" spans="1:4" ht="12.75" thickBot="1" x14ac:dyDescent="0.25">
      <c r="A104" s="19" t="s">
        <v>223</v>
      </c>
      <c r="B104" s="15" t="s">
        <v>76</v>
      </c>
      <c r="C104" s="16">
        <v>2000000</v>
      </c>
      <c r="D104" s="41">
        <f t="shared" si="1"/>
        <v>6.4726752999248044E-4</v>
      </c>
    </row>
    <row r="105" spans="1:4" s="2" customFormat="1" ht="12.75" thickBot="1" x14ac:dyDescent="0.25">
      <c r="A105" s="20" t="s">
        <v>224</v>
      </c>
      <c r="B105" s="13" t="s">
        <v>77</v>
      </c>
      <c r="C105" s="14">
        <v>4000000</v>
      </c>
      <c r="D105" s="40">
        <f t="shared" si="1"/>
        <v>1.2945350599849609E-3</v>
      </c>
    </row>
    <row r="106" spans="1:4" s="5" customFormat="1" ht="12.75" thickBot="1" x14ac:dyDescent="0.25">
      <c r="A106" s="19" t="s">
        <v>225</v>
      </c>
      <c r="B106" s="15" t="s">
        <v>78</v>
      </c>
      <c r="C106" s="16">
        <v>2500000</v>
      </c>
      <c r="D106" s="41">
        <f t="shared" si="1"/>
        <v>8.0908441249060055E-4</v>
      </c>
    </row>
    <row r="107" spans="1:4" ht="12.75" thickBot="1" x14ac:dyDescent="0.25">
      <c r="A107" s="20" t="s">
        <v>227</v>
      </c>
      <c r="B107" s="13" t="s">
        <v>228</v>
      </c>
      <c r="C107" s="14">
        <v>500000</v>
      </c>
      <c r="D107" s="40">
        <f t="shared" si="1"/>
        <v>1.6181688249812011E-4</v>
      </c>
    </row>
    <row r="108" spans="1:4" ht="12.75" thickBot="1" x14ac:dyDescent="0.25">
      <c r="A108" s="19" t="s">
        <v>334</v>
      </c>
      <c r="B108" s="15" t="s">
        <v>335</v>
      </c>
      <c r="C108" s="16">
        <v>500000000</v>
      </c>
      <c r="D108" s="41">
        <f t="shared" si="1"/>
        <v>0.16181688249812012</v>
      </c>
    </row>
    <row r="109" spans="1:4" ht="12.75" thickBot="1" x14ac:dyDescent="0.25">
      <c r="A109" s="20" t="s">
        <v>336</v>
      </c>
      <c r="B109" s="13" t="s">
        <v>337</v>
      </c>
      <c r="C109" s="14">
        <v>500000000</v>
      </c>
      <c r="D109" s="40">
        <f t="shared" si="1"/>
        <v>0.16181688249812012</v>
      </c>
    </row>
    <row r="110" spans="1:4" ht="12.75" thickBot="1" x14ac:dyDescent="0.25">
      <c r="A110" s="19" t="s">
        <v>229</v>
      </c>
      <c r="B110" s="15" t="s">
        <v>80</v>
      </c>
      <c r="C110" s="16">
        <v>9000000</v>
      </c>
      <c r="D110" s="41">
        <f t="shared" si="1"/>
        <v>2.912703884966162E-3</v>
      </c>
    </row>
    <row r="111" spans="1:4" ht="12.75" thickBot="1" x14ac:dyDescent="0.25">
      <c r="A111" s="20" t="s">
        <v>230</v>
      </c>
      <c r="B111" s="13" t="s">
        <v>81</v>
      </c>
      <c r="C111" s="14">
        <v>9000000</v>
      </c>
      <c r="D111" s="40">
        <f t="shared" si="1"/>
        <v>2.912703884966162E-3</v>
      </c>
    </row>
    <row r="112" spans="1:4" s="6" customFormat="1" ht="12.75" thickBot="1" x14ac:dyDescent="0.25">
      <c r="A112" s="50" t="s">
        <v>231</v>
      </c>
      <c r="B112" s="51" t="s">
        <v>232</v>
      </c>
      <c r="C112" s="52">
        <v>186412176.12</v>
      </c>
      <c r="D112" s="53">
        <f t="shared" si="1"/>
        <v>6.0329274398857831E-2</v>
      </c>
    </row>
    <row r="113" spans="1:4" ht="12.75" thickBot="1" x14ac:dyDescent="0.25">
      <c r="A113" s="20" t="s">
        <v>241</v>
      </c>
      <c r="B113" s="13" t="s">
        <v>82</v>
      </c>
      <c r="C113" s="14">
        <v>74712176.120000005</v>
      </c>
      <c r="D113" s="40">
        <f t="shared" si="1"/>
        <v>2.4179382848777794E-2</v>
      </c>
    </row>
    <row r="114" spans="1:4" ht="12.75" thickBot="1" x14ac:dyDescent="0.25">
      <c r="A114" s="19" t="s">
        <v>242</v>
      </c>
      <c r="B114" s="15" t="s">
        <v>243</v>
      </c>
      <c r="C114" s="16">
        <v>56712176.119999997</v>
      </c>
      <c r="D114" s="41">
        <f t="shared" si="1"/>
        <v>1.8353975078845466E-2</v>
      </c>
    </row>
    <row r="115" spans="1:4" s="5" customFormat="1" ht="12.75" thickBot="1" x14ac:dyDescent="0.25">
      <c r="A115" s="20" t="s">
        <v>331</v>
      </c>
      <c r="B115" s="13" t="s">
        <v>332</v>
      </c>
      <c r="C115" s="14">
        <v>18000000</v>
      </c>
      <c r="D115" s="40">
        <f t="shared" si="1"/>
        <v>5.825407769932324E-3</v>
      </c>
    </row>
    <row r="116" spans="1:4" ht="12.75" thickBot="1" x14ac:dyDescent="0.25">
      <c r="A116" s="19" t="s">
        <v>244</v>
      </c>
      <c r="B116" s="15" t="s">
        <v>83</v>
      </c>
      <c r="C116" s="16">
        <v>45000000</v>
      </c>
      <c r="D116" s="41">
        <f t="shared" si="1"/>
        <v>1.456351942483081E-2</v>
      </c>
    </row>
    <row r="117" spans="1:4" ht="12.75" thickBot="1" x14ac:dyDescent="0.25">
      <c r="A117" s="20" t="s">
        <v>245</v>
      </c>
      <c r="B117" s="13" t="s">
        <v>84</v>
      </c>
      <c r="C117" s="14">
        <v>25000000</v>
      </c>
      <c r="D117" s="40">
        <f t="shared" si="1"/>
        <v>8.0908441249060055E-3</v>
      </c>
    </row>
    <row r="118" spans="1:4" ht="12.75" thickBot="1" x14ac:dyDescent="0.25">
      <c r="A118" s="19" t="s">
        <v>246</v>
      </c>
      <c r="B118" s="15" t="s">
        <v>85</v>
      </c>
      <c r="C118" s="16">
        <v>20000000</v>
      </c>
      <c r="D118" s="41">
        <f t="shared" si="1"/>
        <v>6.4726752999248044E-3</v>
      </c>
    </row>
    <row r="119" spans="1:4" ht="12.75" thickBot="1" x14ac:dyDescent="0.25">
      <c r="A119" s="20" t="s">
        <v>247</v>
      </c>
      <c r="B119" s="13" t="s">
        <v>248</v>
      </c>
      <c r="C119" s="14">
        <v>66700000</v>
      </c>
      <c r="D119" s="40">
        <f t="shared" si="1"/>
        <v>2.1586372125249224E-2</v>
      </c>
    </row>
    <row r="120" spans="1:4" ht="12.75" thickBot="1" x14ac:dyDescent="0.25">
      <c r="A120" s="22" t="s">
        <v>249</v>
      </c>
      <c r="B120" s="23" t="s">
        <v>250</v>
      </c>
      <c r="C120" s="24">
        <v>66700000</v>
      </c>
      <c r="D120" s="44">
        <f t="shared" si="1"/>
        <v>2.1586372125249224E-2</v>
      </c>
    </row>
    <row r="121" spans="1:4" ht="12.75" thickBot="1" x14ac:dyDescent="0.25">
      <c r="A121" s="56"/>
      <c r="B121" s="57" t="s">
        <v>338</v>
      </c>
      <c r="C121" s="58">
        <f>+C112+C102+C72+C31+C7</f>
        <v>3089912450.9200001</v>
      </c>
      <c r="D121" s="37">
        <f t="shared" si="1"/>
        <v>1</v>
      </c>
    </row>
    <row r="122" spans="1:4" s="5" customFormat="1" ht="12.75" thickBot="1" x14ac:dyDescent="0.25">
      <c r="A122" s="59"/>
      <c r="B122" s="60"/>
      <c r="C122" s="61"/>
      <c r="D122" s="62"/>
    </row>
    <row r="123" spans="1:4" x14ac:dyDescent="0.2">
      <c r="A123" s="34"/>
      <c r="B123" s="34"/>
      <c r="C123" s="34"/>
      <c r="D123" s="34"/>
    </row>
    <row r="124" spans="1:4" x14ac:dyDescent="0.2">
      <c r="A124" s="34" t="s">
        <v>264</v>
      </c>
      <c r="B124" s="34"/>
      <c r="C124" s="34"/>
      <c r="D124" s="34"/>
    </row>
  </sheetData>
  <mergeCells count="7">
    <mergeCell ref="C5:C6"/>
    <mergeCell ref="D5:D6"/>
    <mergeCell ref="A1:D1"/>
    <mergeCell ref="A3:D3"/>
    <mergeCell ref="A2:D2"/>
    <mergeCell ref="A5:A6"/>
    <mergeCell ref="B5:B6"/>
  </mergeCells>
  <hyperlinks>
    <hyperlink ref="A5" r:id="rId1" tooltip="Ordenar por esta columna" display="http://cgrweb.cgr.go.cr/apex/f?p=236:26:13392470755482:fsp_sort_2_desc::RP&amp;fsp_region_id=53480917481995625"/>
    <hyperlink ref="B5" r:id="rId2" tooltip="Ordenar por esta columna" display="http://cgrweb.cgr.go.cr/apex/f?p=236:26:13392470755482:fsp_sort_1::RP&amp;fsp_region_id=53480917481995625"/>
    <hyperlink ref="C5" r:id="rId3" tooltip="Ordenar por esta columna" display="http://cgrweb.cgr.go.cr/apex/f?p=236:26:13392470755482:fsp_sort_3::RP&amp;fsp_region_id=53480917481995625"/>
  </hyperlinks>
  <pageMargins left="0.7" right="0.7" top="0.75" bottom="0.75" header="0.3" footer="0.3"/>
  <pageSetup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EGRES-PROGR 1</vt:lpstr>
      <vt:lpstr>EGRES-PROGR 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bvalverde</dc:creator>
  <cp:lastModifiedBy>bvalverde</cp:lastModifiedBy>
  <dcterms:created xsi:type="dcterms:W3CDTF">2017-01-09T19:33:47Z</dcterms:created>
  <dcterms:modified xsi:type="dcterms:W3CDTF">2018-04-05T19:57:43Z</dcterms:modified>
</cp:coreProperties>
</file>